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ейскурант  касса" sheetId="8" r:id="rId1"/>
    <sheet name="Прейскурант РБ" sheetId="6" r:id="rId2"/>
    <sheet name="Лист1" sheetId="1" r:id="rId3"/>
    <sheet name="Лист2" sheetId="2" r:id="rId4"/>
    <sheet name="Лист3" sheetId="3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E17" i="6"/>
  <c r="E15"/>
  <c r="B15" i="8"/>
  <c r="B21"/>
  <c r="B23"/>
  <c r="B24"/>
  <c r="B25"/>
  <c r="B26"/>
  <c r="B50"/>
  <c r="B52"/>
  <c r="B54"/>
  <c r="B56"/>
  <c r="B58"/>
  <c r="B61"/>
  <c r="B63"/>
  <c r="B65"/>
  <c r="B67"/>
  <c r="B69"/>
  <c r="B71"/>
  <c r="B73"/>
  <c r="B76"/>
  <c r="B78"/>
  <c r="B80"/>
  <c r="B82"/>
  <c r="B84"/>
  <c r="B86"/>
  <c r="B88"/>
  <c r="B90"/>
  <c r="B92"/>
  <c r="B94"/>
  <c r="B96"/>
  <c r="B98"/>
  <c r="B99"/>
  <c r="B102"/>
  <c r="B104"/>
  <c r="B106"/>
  <c r="B113"/>
  <c r="B114"/>
  <c r="B115"/>
  <c r="B117"/>
  <c r="E117"/>
  <c r="F117"/>
  <c r="G117" s="1"/>
  <c r="E115"/>
  <c r="F115"/>
  <c r="G115" s="1"/>
  <c r="E114"/>
  <c r="F114"/>
  <c r="G114" s="1"/>
  <c r="E113"/>
  <c r="F113"/>
  <c r="G113" s="1"/>
  <c r="F111"/>
  <c r="G111" s="1"/>
  <c r="E111"/>
  <c r="C111"/>
  <c r="F110"/>
  <c r="G110" s="1"/>
  <c r="E110"/>
  <c r="C110"/>
  <c r="F109"/>
  <c r="G109" s="1"/>
  <c r="E109"/>
  <c r="C109"/>
  <c r="E106"/>
  <c r="F106"/>
  <c r="G106" s="1"/>
  <c r="G105"/>
  <c r="E104"/>
  <c r="F104"/>
  <c r="G104" s="1"/>
  <c r="G103"/>
  <c r="E102"/>
  <c r="F102"/>
  <c r="G102" s="1"/>
  <c r="E99"/>
  <c r="F99"/>
  <c r="G99" s="1"/>
  <c r="E98"/>
  <c r="F98"/>
  <c r="G98" s="1"/>
  <c r="G97"/>
  <c r="E96"/>
  <c r="F96"/>
  <c r="G96" s="1"/>
  <c r="E94"/>
  <c r="F94"/>
  <c r="G94" s="1"/>
  <c r="E92"/>
  <c r="F92"/>
  <c r="G92" s="1"/>
  <c r="F90"/>
  <c r="G90" s="1"/>
  <c r="E88"/>
  <c r="F88"/>
  <c r="G88" s="1"/>
  <c r="E86"/>
  <c r="F86"/>
  <c r="G86" s="1"/>
  <c r="E84"/>
  <c r="F84"/>
  <c r="G84" s="1"/>
  <c r="E82"/>
  <c r="F82"/>
  <c r="G82" s="1"/>
  <c r="E80"/>
  <c r="F80"/>
  <c r="G80" s="1"/>
  <c r="E78"/>
  <c r="F78"/>
  <c r="G78" s="1"/>
  <c r="E76"/>
  <c r="F76"/>
  <c r="G76" s="1"/>
  <c r="E73"/>
  <c r="F73"/>
  <c r="G73" s="1"/>
  <c r="E71"/>
  <c r="F71"/>
  <c r="G71" s="1"/>
  <c r="E69"/>
  <c r="F69"/>
  <c r="G69" s="1"/>
  <c r="E67"/>
  <c r="F67"/>
  <c r="G67" s="1"/>
  <c r="E65"/>
  <c r="F65"/>
  <c r="G65" s="1"/>
  <c r="E63"/>
  <c r="F63"/>
  <c r="G63" s="1"/>
  <c r="E61"/>
  <c r="F61"/>
  <c r="G61" s="1"/>
  <c r="E58"/>
  <c r="F58"/>
  <c r="G58" s="1"/>
  <c r="E56"/>
  <c r="F56"/>
  <c r="G56" s="1"/>
  <c r="E54"/>
  <c r="F54"/>
  <c r="G54" s="1"/>
  <c r="E52"/>
  <c r="F52"/>
  <c r="G52" s="1"/>
  <c r="E50"/>
  <c r="F50"/>
  <c r="G50" s="1"/>
  <c r="F46"/>
  <c r="G46" s="1"/>
  <c r="C46"/>
  <c r="F45"/>
  <c r="G45" s="1"/>
  <c r="E45"/>
  <c r="C45"/>
  <c r="F43"/>
  <c r="G43" s="1"/>
  <c r="E43"/>
  <c r="C43"/>
  <c r="F42"/>
  <c r="G42" s="1"/>
  <c r="E42"/>
  <c r="C42"/>
  <c r="F41"/>
  <c r="G41" s="1"/>
  <c r="E41"/>
  <c r="C41"/>
  <c r="F40"/>
  <c r="G40" s="1"/>
  <c r="E40"/>
  <c r="C40"/>
  <c r="F39"/>
  <c r="G39" s="1"/>
  <c r="E39"/>
  <c r="C39"/>
  <c r="F38"/>
  <c r="G38" s="1"/>
  <c r="E38"/>
  <c r="C38"/>
  <c r="F37"/>
  <c r="G37" s="1"/>
  <c r="E37"/>
  <c r="C37"/>
  <c r="F36"/>
  <c r="G36" s="1"/>
  <c r="E36"/>
  <c r="C36"/>
  <c r="F35"/>
  <c r="G35" s="1"/>
  <c r="E35"/>
  <c r="C35"/>
  <c r="F33"/>
  <c r="G33" s="1"/>
  <c r="E33"/>
  <c r="C33"/>
  <c r="F32"/>
  <c r="G32" s="1"/>
  <c r="E32"/>
  <c r="C32"/>
  <c r="G31"/>
  <c r="F30"/>
  <c r="G30" s="1"/>
  <c r="E30"/>
  <c r="C30"/>
  <c r="F29"/>
  <c r="G29" s="1"/>
  <c r="E29"/>
  <c r="C29"/>
  <c r="E26"/>
  <c r="F26"/>
  <c r="G26" s="1"/>
  <c r="E25"/>
  <c r="F25"/>
  <c r="G25" s="1"/>
  <c r="E24"/>
  <c r="F24"/>
  <c r="G24" s="1"/>
  <c r="E23"/>
  <c r="F23"/>
  <c r="G23" s="1"/>
  <c r="F22"/>
  <c r="G22" s="1"/>
  <c r="E22"/>
  <c r="C22"/>
  <c r="F21"/>
  <c r="G21" s="1"/>
  <c r="F19"/>
  <c r="G19" s="1"/>
  <c r="E19"/>
  <c r="C19"/>
  <c r="F18"/>
  <c r="G18" s="1"/>
  <c r="E18"/>
  <c r="C18"/>
  <c r="F17"/>
  <c r="G17" s="1"/>
  <c r="E17"/>
  <c r="C17"/>
  <c r="E15"/>
  <c r="F15"/>
  <c r="G15" s="1"/>
  <c r="C15" l="1"/>
  <c r="C21"/>
  <c r="C23"/>
  <c r="C24"/>
  <c r="C25"/>
  <c r="C26"/>
  <c r="C50"/>
  <c r="C52"/>
  <c r="C54"/>
  <c r="C56"/>
  <c r="C58"/>
  <c r="C61"/>
  <c r="C63"/>
  <c r="C65"/>
  <c r="C67"/>
  <c r="C69"/>
  <c r="C71"/>
  <c r="C73"/>
  <c r="C76"/>
  <c r="C78"/>
  <c r="C80"/>
  <c r="C82"/>
  <c r="C84"/>
  <c r="C86"/>
  <c r="C88"/>
  <c r="C90"/>
  <c r="C92"/>
  <c r="C94"/>
  <c r="C96"/>
  <c r="C98"/>
  <c r="C99"/>
  <c r="C102"/>
  <c r="C104"/>
  <c r="C106"/>
  <c r="C113"/>
  <c r="C114"/>
  <c r="C115"/>
  <c r="C117"/>
</calcChain>
</file>

<file path=xl/sharedStrings.xml><?xml version="1.0" encoding="utf-8"?>
<sst xmlns="http://schemas.openxmlformats.org/spreadsheetml/2006/main" count="148" uniqueCount="110">
  <si>
    <t>УТВЕРЖДАЮ</t>
  </si>
  <si>
    <t>Главный врач ГОСКБ</t>
  </si>
  <si>
    <t>_________________С.Я.Крот</t>
  </si>
  <si>
    <t>ПРЕЙСКУРАНТ</t>
  </si>
  <si>
    <t>по иструментальной диагностике</t>
  </si>
  <si>
    <t>для граждан Республики Беларусь</t>
  </si>
  <si>
    <t>для граждан Республики Беларусь, застрахованных по договорам добровольного медицинского страхования медицинских расходов</t>
  </si>
  <si>
    <t>иностранных граждан и лиц без  гражданства, постоянно проживающих на территории Республики Беларусь</t>
  </si>
  <si>
    <t>Наименование платной медицинской услуги</t>
  </si>
  <si>
    <t>Тариф</t>
  </si>
  <si>
    <t>Стоимость основных и вспомогательных материалов</t>
  </si>
  <si>
    <t>Тариф, включая стоимость основных и вспомомгательных материалов</t>
  </si>
  <si>
    <t>Лучевая диагностика:</t>
  </si>
  <si>
    <t>Рентгенологические исследования:</t>
  </si>
  <si>
    <t>Рентгенологические исследования органов грудной полости:</t>
  </si>
  <si>
    <t>Рентгенография (обзорная) грудной полости:</t>
  </si>
  <si>
    <t>в одной проекции</t>
  </si>
  <si>
    <t>Линейная томография:</t>
  </si>
  <si>
    <t>первый снимок</t>
  </si>
  <si>
    <t>Рентгенография гортани (обзорная)</t>
  </si>
  <si>
    <t>Рентгенография гортани с контрастированием</t>
  </si>
  <si>
    <t>Рентгеноскопические исследования органов брюшной полости (органов пищеварения)</t>
  </si>
  <si>
    <t>Рентгеноскопия (обзорная) брюшной полости</t>
  </si>
  <si>
    <t>Рентгенография (обзорная) брюшной полости</t>
  </si>
  <si>
    <t>Самостоятельная рентгеноскопия и рентгенография пищевода</t>
  </si>
  <si>
    <t>Рентгеноскопия и рентгенография желудка по трдиционной методике</t>
  </si>
  <si>
    <t>Ирригоскопия</t>
  </si>
  <si>
    <t>Ирригоскопия с двойным контрастированием</t>
  </si>
  <si>
    <t>Рентгенологические исследования костно-суставной системы:</t>
  </si>
  <si>
    <t>Рентгенография отдела позвоночника:</t>
  </si>
  <si>
    <t>в двух проекциях</t>
  </si>
  <si>
    <t>Рентгенография периферических отделов скелета:</t>
  </si>
  <si>
    <t>Рентгенография черепа:</t>
  </si>
  <si>
    <t>Рентгенография придаточных пазух носа</t>
  </si>
  <si>
    <t>Рентгенография височно-челюстного сустава</t>
  </si>
  <si>
    <t>Рентгенография костей носа</t>
  </si>
  <si>
    <t>Рентгенография височной кости</t>
  </si>
  <si>
    <t>Рентгенография ключицы</t>
  </si>
  <si>
    <t>Рентгенография ребер</t>
  </si>
  <si>
    <t>Рентгенография костей таза</t>
  </si>
  <si>
    <t>Рентгенологические исследования, применяемые в урологии и гинекологии</t>
  </si>
  <si>
    <t>Экскреторная урография</t>
  </si>
  <si>
    <t>Заочная консультация по предоставленным рентгенограммам с оформлением протокола</t>
  </si>
  <si>
    <t>Ультразвуковая диагностика</t>
  </si>
  <si>
    <t>Ультразвуковое исследование органов брюшной полости</t>
  </si>
  <si>
    <t>Печень, желчный пузырь без определения функции</t>
  </si>
  <si>
    <t>на цветных цифровых ультразвуковых аппаратах с доплером  (аналоговые и с количеством цифровых каналов менее 512)</t>
  </si>
  <si>
    <t>Печень, желчный пузырь с определением функции</t>
  </si>
  <si>
    <t>Поджелудочная железа</t>
  </si>
  <si>
    <t>Селезенка</t>
  </si>
  <si>
    <t>Ультразвуковое исследование органов мочеполовой системы</t>
  </si>
  <si>
    <t>Почки и надпочечники</t>
  </si>
  <si>
    <t>Мочевой пузырь</t>
  </si>
  <si>
    <t>Почки, надпочечники и мочевой пузырь</t>
  </si>
  <si>
    <t xml:space="preserve">Предстательная железа с мочевым пузырем и определением остаточной мочи (трансабдоминально) </t>
  </si>
  <si>
    <t>Мошонки</t>
  </si>
  <si>
    <t xml:space="preserve">Матка и придатки с мочевым пузырем (трансабдоминально) </t>
  </si>
  <si>
    <t>Органы брюшной полости и почек (печень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</si>
  <si>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Ультразвуковое исследование других органов:</t>
  </si>
  <si>
    <t>Щитовидная железа с лимфатическими поверхностными узлами</t>
  </si>
  <si>
    <t>Молочные железы с лимфатическими поверхностными узлами</t>
  </si>
  <si>
    <t>Слюнные железы (или подчелюстные, или околоушные)</t>
  </si>
  <si>
    <t>Мягкие ткани</t>
  </si>
  <si>
    <t>Суставы парные</t>
  </si>
  <si>
    <t>Лимфатические узлы (одна область с обеих сторон)</t>
  </si>
  <si>
    <t>Мышцы (одна группа с обеих сторон)</t>
  </si>
  <si>
    <t>Специальные ультразвуковые исследования</t>
  </si>
  <si>
    <t>Дуплексное сканирование сосудов с цветным и энергетическим допплером одного артериального или одного венозного бассейна (брахиоцефальных сосудов или сосудов верхних или нижних конечностей)</t>
  </si>
  <si>
    <t>Транскраниальное дуплексное сканирование артерий или вен основания головного мозга</t>
  </si>
  <si>
    <t xml:space="preserve">Дуплексное сканирование сосудов с цветным и энергетическим допплером органов брюшной полости и забрюшинного пространства: </t>
  </si>
  <si>
    <t>Дуплексное сканирование сосудов одного анатомического региона</t>
  </si>
  <si>
    <t>Функциональная диагностика:</t>
  </si>
  <si>
    <t>Электрокардиографические исследования:</t>
  </si>
  <si>
    <t>Электрокардиограмма в 12 отведениях без функциональных проб</t>
  </si>
  <si>
    <t>Реовазография верхних или нижних конечностей (2 сегмента) без проведения функциональных проб</t>
  </si>
  <si>
    <t>Реоэнцефалография (2 симметричных участка) без проведения функциональных проб</t>
  </si>
  <si>
    <t>Эндоскопические диагностические исследования</t>
  </si>
  <si>
    <t>Эзофагогастродуоденоскопия</t>
  </si>
  <si>
    <t>Ректоскопия</t>
  </si>
  <si>
    <t>Ректосигмоколоноскопия</t>
  </si>
  <si>
    <t>Половой член</t>
  </si>
  <si>
    <t>Экономист</t>
  </si>
  <si>
    <t>Бадыль Л.М.</t>
  </si>
  <si>
    <t>Утверждаю</t>
  </si>
  <si>
    <t>______________С.Я.Крот</t>
  </si>
  <si>
    <t>на проведение эндоскопических исследований</t>
  </si>
  <si>
    <t xml:space="preserve">для граждан Республики Беларусь, иностранных граждан и лиц без гражданства, постоянно проживающих на территории Республики Беларусь, граждан Республики Беларусь, застрахованных по договорам добровольного медицинского страхования медицинских расходов </t>
  </si>
  <si>
    <t>№ п/п</t>
  </si>
  <si>
    <t>Тариф без НДС, руб.</t>
  </si>
  <si>
    <t>Основные и вспомомгательные материалы</t>
  </si>
  <si>
    <t>6.</t>
  </si>
  <si>
    <t>Эндоскопические исследования</t>
  </si>
  <si>
    <t>6.3.</t>
  </si>
  <si>
    <t>Прочие манипуляции</t>
  </si>
  <si>
    <t>6.3.1.</t>
  </si>
  <si>
    <t>Взятие биопсийного материала на гистологическое исследование</t>
  </si>
  <si>
    <t>6.3.3.</t>
  </si>
  <si>
    <t>Выполнение уреазного теста</t>
  </si>
  <si>
    <t>Л.М.Бадыль</t>
  </si>
  <si>
    <t xml:space="preserve">на черно-белых ультразвуковых аппаратах </t>
  </si>
  <si>
    <t>Поджелудочная железа с контрастированием</t>
  </si>
  <si>
    <t>Эхокардиография (М+В режим + допплер + цветное картирование + тканевая допплерография) на цветных цифровых ультразвуковых аппаратах с наличием сложного программного обеспечения (количество цифровых каналов более 512)</t>
  </si>
  <si>
    <t>Панорамное сканирование на цветных цифровых ультразвуковых аппаратах с наличием сложного программного обеспечения (количество цифровых каналов более 512)</t>
  </si>
  <si>
    <t>Лечебно-диагностическая процедуры под ультразвуковым контролем:</t>
  </si>
  <si>
    <t>Чрескожная диагностическая биопсия</t>
  </si>
  <si>
    <t>Лечебно-диагностическая пункция кист, абсцессов и т.д.</t>
  </si>
  <si>
    <t>Чрескожное дренирование полостных образований (одно образование); протезирование и наложение анастомозов</t>
  </si>
  <si>
    <t>1 июня 2016г.</t>
  </si>
  <si>
    <t>1 июня 2016 г.</t>
  </si>
  <si>
    <t>Тариф с учетом основных и вспомогательных материалов, руб.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</si>
</sst>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5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2"/>
      <name val="Arial"/>
      <family val="2"/>
    </font>
    <font>
      <sz val="12"/>
      <name val="Arial Cyr"/>
      <charset val="204"/>
    </font>
    <font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1" applyFont="1"/>
    <xf numFmtId="1" fontId="2" fillId="0" borderId="1" xfId="1" applyNumberFormat="1" applyFont="1" applyBorder="1"/>
    <xf numFmtId="0" fontId="2" fillId="0" borderId="1" xfId="1" applyFont="1" applyBorder="1"/>
    <xf numFmtId="0" fontId="2" fillId="0" borderId="0" xfId="2" applyFont="1" applyBorder="1" applyAlignment="1">
      <alignment vertical="center"/>
    </xf>
    <xf numFmtId="0" fontId="6" fillId="0" borderId="1" xfId="3" applyFont="1" applyBorder="1" applyAlignment="1">
      <alignment horizontal="left" vertical="center" wrapText="1"/>
    </xf>
    <xf numFmtId="0" fontId="6" fillId="0" borderId="4" xfId="3" applyFont="1" applyBorder="1" applyAlignment="1">
      <alignment horizontal="left" vertical="center" wrapText="1"/>
    </xf>
    <xf numFmtId="0" fontId="7" fillId="0" borderId="0" xfId="2" applyFont="1"/>
    <xf numFmtId="0" fontId="7" fillId="0" borderId="0" xfId="2" applyFont="1" applyAlignment="1">
      <alignment horizontal="left"/>
    </xf>
    <xf numFmtId="0" fontId="8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0" fontId="6" fillId="0" borderId="1" xfId="2" applyFont="1" applyBorder="1" applyAlignment="1">
      <alignment horizontal="left" vertical="center" wrapText="1"/>
    </xf>
    <xf numFmtId="0" fontId="9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9" fillId="0" borderId="1" xfId="3" applyFont="1" applyBorder="1" applyAlignment="1">
      <alignment horizontal="left" vertical="center"/>
    </xf>
    <xf numFmtId="0" fontId="12" fillId="0" borderId="1" xfId="3" applyFont="1" applyBorder="1" applyAlignment="1">
      <alignment horizontal="left" vertical="center" wrapText="1"/>
    </xf>
    <xf numFmtId="164" fontId="13" fillId="0" borderId="1" xfId="1" applyNumberFormat="1" applyFont="1" applyBorder="1" applyAlignment="1">
      <alignment horizontal="center" vertical="center"/>
    </xf>
    <xf numFmtId="49" fontId="9" fillId="0" borderId="0" xfId="3" applyNumberFormat="1" applyFont="1" applyBorder="1" applyAlignment="1">
      <alignment horizontal="left" vertical="center" wrapText="1"/>
    </xf>
    <xf numFmtId="0" fontId="12" fillId="0" borderId="0" xfId="3" applyFont="1" applyBorder="1" applyAlignment="1">
      <alignment horizontal="left" vertical="center" wrapText="1"/>
    </xf>
    <xf numFmtId="164" fontId="13" fillId="0" borderId="0" xfId="1" applyNumberFormat="1" applyFont="1" applyBorder="1" applyAlignment="1">
      <alignment horizontal="center" vertical="center"/>
    </xf>
    <xf numFmtId="0" fontId="14" fillId="0" borderId="0" xfId="3" applyFont="1"/>
    <xf numFmtId="0" fontId="14" fillId="0" borderId="0" xfId="3" applyFont="1" applyAlignment="1">
      <alignment horizontal="right"/>
    </xf>
    <xf numFmtId="0" fontId="9" fillId="0" borderId="0" xfId="3" applyFont="1"/>
    <xf numFmtId="0" fontId="14" fillId="0" borderId="0" xfId="3" applyFont="1" applyAlignment="1">
      <alignment horizontal="left"/>
    </xf>
    <xf numFmtId="0" fontId="2" fillId="0" borderId="6" xfId="3" applyFont="1" applyBorder="1" applyAlignment="1">
      <alignment vertical="center" wrapText="1"/>
    </xf>
    <xf numFmtId="0" fontId="2" fillId="0" borderId="7" xfId="3" applyFont="1" applyBorder="1" applyAlignment="1">
      <alignment vertical="center" wrapText="1"/>
    </xf>
    <xf numFmtId="1" fontId="3" fillId="0" borderId="1" xfId="1" applyNumberFormat="1" applyFont="1" applyBorder="1" applyAlignment="1">
      <alignment horizontal="right" vertical="center"/>
    </xf>
    <xf numFmtId="164" fontId="3" fillId="0" borderId="0" xfId="1" applyNumberFormat="1" applyFont="1" applyBorder="1" applyAlignment="1">
      <alignment horizontal="center" vertical="center"/>
    </xf>
    <xf numFmtId="165" fontId="3" fillId="0" borderId="0" xfId="4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2" fillId="0" borderId="8" xfId="3" applyFont="1" applyBorder="1" applyAlignment="1">
      <alignment vertical="center" wrapText="1"/>
    </xf>
    <xf numFmtId="1" fontId="2" fillId="0" borderId="0" xfId="3" applyNumberFormat="1" applyFont="1" applyBorder="1" applyAlignment="1">
      <alignment horizontal="right" vertical="center" wrapText="1"/>
    </xf>
    <xf numFmtId="0" fontId="2" fillId="0" borderId="9" xfId="3" applyFont="1" applyBorder="1" applyAlignment="1">
      <alignment vertical="center" wrapText="1"/>
    </xf>
    <xf numFmtId="0" fontId="2" fillId="0" borderId="0" xfId="3" applyFont="1" applyBorder="1" applyAlignment="1">
      <alignment vertical="center" wrapText="1"/>
    </xf>
    <xf numFmtId="2" fontId="13" fillId="0" borderId="1" xfId="1" applyNumberFormat="1" applyFont="1" applyBorder="1" applyAlignment="1">
      <alignment horizontal="center" vertical="center"/>
    </xf>
    <xf numFmtId="0" fontId="9" fillId="0" borderId="1" xfId="1" applyFont="1" applyBorder="1"/>
    <xf numFmtId="2" fontId="9" fillId="0" borderId="1" xfId="1" applyNumberFormat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/>
    </xf>
    <xf numFmtId="2" fontId="2" fillId="0" borderId="1" xfId="1" applyNumberFormat="1" applyFont="1" applyBorder="1"/>
    <xf numFmtId="2" fontId="3" fillId="0" borderId="1" xfId="1" applyNumberFormat="1" applyFont="1" applyBorder="1" applyAlignment="1">
      <alignment horizontal="right" vertical="center"/>
    </xf>
    <xf numFmtId="0" fontId="3" fillId="0" borderId="0" xfId="1" applyFont="1" applyAlignment="1">
      <alignment horizontal="center"/>
    </xf>
    <xf numFmtId="0" fontId="5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4" xfId="2" applyFont="1" applyBorder="1" applyAlignment="1">
      <alignment horizontal="left" vertical="center"/>
    </xf>
    <xf numFmtId="0" fontId="2" fillId="0" borderId="2" xfId="2" applyFont="1" applyBorder="1" applyAlignment="1">
      <alignment horizontal="left" vertical="center"/>
    </xf>
    <xf numFmtId="0" fontId="2" fillId="0" borderId="3" xfId="2" applyFont="1" applyBorder="1" applyAlignment="1">
      <alignment horizontal="left" vertical="center"/>
    </xf>
    <xf numFmtId="0" fontId="2" fillId="0" borderId="4" xfId="3" applyFont="1" applyBorder="1" applyAlignment="1">
      <alignment horizontal="left" vertical="center" wrapText="1"/>
    </xf>
    <xf numFmtId="0" fontId="2" fillId="0" borderId="2" xfId="3" applyFont="1" applyBorder="1" applyAlignment="1">
      <alignment horizontal="left" vertical="center" wrapText="1"/>
    </xf>
    <xf numFmtId="0" fontId="2" fillId="0" borderId="3" xfId="3" applyFont="1" applyBorder="1" applyAlignment="1">
      <alignment horizontal="left" vertical="center" wrapText="1"/>
    </xf>
    <xf numFmtId="0" fontId="2" fillId="0" borderId="1" xfId="3" applyFont="1" applyBorder="1" applyAlignment="1">
      <alignment horizontal="left" vertical="center"/>
    </xf>
    <xf numFmtId="0" fontId="2" fillId="0" borderId="4" xfId="3" applyFont="1" applyBorder="1" applyAlignment="1">
      <alignment horizontal="left" vertical="center"/>
    </xf>
    <xf numFmtId="0" fontId="2" fillId="0" borderId="2" xfId="3" applyFont="1" applyBorder="1" applyAlignment="1">
      <alignment horizontal="left" vertical="center"/>
    </xf>
    <xf numFmtId="0" fontId="2" fillId="0" borderId="3" xfId="3" applyFont="1" applyBorder="1" applyAlignment="1">
      <alignment horizontal="left" vertical="center"/>
    </xf>
    <xf numFmtId="0" fontId="2" fillId="0" borderId="4" xfId="2" applyFont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2" fillId="0" borderId="4" xfId="2" applyFont="1" applyBorder="1" applyAlignment="1">
      <alignment horizontal="left" vertical="top"/>
    </xf>
    <xf numFmtId="0" fontId="2" fillId="0" borderId="2" xfId="2" applyFont="1" applyBorder="1" applyAlignment="1">
      <alignment horizontal="left" vertical="top"/>
    </xf>
    <xf numFmtId="0" fontId="2" fillId="0" borderId="3" xfId="2" applyFont="1" applyBorder="1" applyAlignment="1">
      <alignment horizontal="left" vertical="top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9" fillId="0" borderId="1" xfId="3" applyFont="1" applyBorder="1" applyAlignment="1">
      <alignment horizontal="left" vertical="center"/>
    </xf>
    <xf numFmtId="0" fontId="11" fillId="0" borderId="0" xfId="1" applyFont="1" applyAlignment="1">
      <alignment horizontal="center" vertical="center" wrapText="1"/>
    </xf>
    <xf numFmtId="0" fontId="9" fillId="0" borderId="4" xfId="3" applyFont="1" applyBorder="1" applyAlignment="1">
      <alignment horizontal="left" vertical="center"/>
    </xf>
    <xf numFmtId="0" fontId="9" fillId="0" borderId="2" xfId="3" applyFont="1" applyBorder="1" applyAlignment="1">
      <alignment horizontal="left" vertical="center"/>
    </xf>
    <xf numFmtId="0" fontId="9" fillId="0" borderId="3" xfId="3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 wrapText="1" shrinkToFit="1"/>
    </xf>
  </cellXfs>
  <cellStyles count="5">
    <cellStyle name="Обычный" xfId="0" builtinId="0"/>
    <cellStyle name="Обычный 2" xfId="1"/>
    <cellStyle name="Обычный_Лист1" xfId="3"/>
    <cellStyle name="Обычный_Лист1 2" xfId="2"/>
    <cellStyle name="Процентн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&#1076;&#1086;&#1082;&#1091;&#1084;&#1077;&#1085;&#1090;&#1099;/&#1074;&#1085;&#1077;&#1073;&#1102;&#1076;&#1078;&#1077;&#1090;/&#1090;&#1072;&#1088;&#1080;&#1092;&#1099;/10.%20&#1048;&#1085;&#1089;&#1090;&#1088;&#1091;&#1084;&#1077;&#1085;&#1090;&#1072;&#1083;&#1100;&#1085;&#1072;&#1103;%20&#1076;&#1080;&#1072;&#1075;&#1085;&#1086;&#1089;&#1090;&#1080;&#1082;&#1072;%20&#1089;%2001.12.2014/10.%20&#1050;&#1072;&#1083;&#1100;&#1082;&#1091;&#1083;&#1103;&#1094;&#1080;&#1103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 ин"/>
      <sheetName val="прейскурант РБ"/>
      <sheetName val="прейскурант  иностр"/>
      <sheetName val="прейскурант  касса"/>
      <sheetName val="прейскурант "/>
      <sheetName val="ин"/>
      <sheetName val="РБ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O23">
            <v>25500</v>
          </cell>
        </row>
        <row r="32">
          <cell r="O32">
            <v>36100</v>
          </cell>
        </row>
        <row r="34">
          <cell r="O34">
            <v>36100</v>
          </cell>
        </row>
        <row r="35">
          <cell r="O35">
            <v>72200</v>
          </cell>
        </row>
        <row r="36">
          <cell r="O36">
            <v>161600</v>
          </cell>
        </row>
        <row r="37">
          <cell r="O37">
            <v>230800</v>
          </cell>
        </row>
        <row r="62">
          <cell r="O62">
            <v>41100</v>
          </cell>
        </row>
        <row r="66">
          <cell r="O66">
            <v>68600</v>
          </cell>
        </row>
        <row r="70">
          <cell r="O70">
            <v>41100</v>
          </cell>
        </row>
        <row r="74">
          <cell r="O74">
            <v>27400</v>
          </cell>
        </row>
        <row r="79">
          <cell r="O79">
            <v>54900</v>
          </cell>
        </row>
        <row r="83">
          <cell r="O83">
            <v>27400</v>
          </cell>
        </row>
        <row r="91">
          <cell r="O91">
            <v>68600</v>
          </cell>
        </row>
        <row r="99">
          <cell r="O99">
            <v>68600</v>
          </cell>
        </row>
        <row r="107">
          <cell r="O107">
            <v>41100</v>
          </cell>
        </row>
        <row r="111">
          <cell r="O111">
            <v>54900</v>
          </cell>
        </row>
        <row r="131">
          <cell r="O131">
            <v>137200</v>
          </cell>
        </row>
        <row r="136">
          <cell r="O136">
            <v>54900</v>
          </cell>
        </row>
        <row r="140">
          <cell r="O140">
            <v>68600</v>
          </cell>
        </row>
        <row r="144">
          <cell r="O144">
            <v>27400</v>
          </cell>
        </row>
        <row r="148">
          <cell r="O148">
            <v>27400</v>
          </cell>
        </row>
        <row r="154">
          <cell r="O154">
            <v>27400</v>
          </cell>
        </row>
        <row r="168">
          <cell r="O168">
            <v>177700</v>
          </cell>
        </row>
        <row r="169">
          <cell r="O169">
            <v>94200</v>
          </cell>
        </row>
        <row r="170">
          <cell r="O170">
            <v>287700</v>
          </cell>
        </row>
        <row r="173">
          <cell r="O173">
            <v>54900</v>
          </cell>
        </row>
        <row r="177">
          <cell r="O177">
            <v>54900</v>
          </cell>
        </row>
        <row r="187">
          <cell r="O187">
            <v>54900</v>
          </cell>
        </row>
        <row r="193">
          <cell r="O193">
            <v>27400</v>
          </cell>
        </row>
        <row r="195">
          <cell r="O195">
            <v>134000</v>
          </cell>
        </row>
        <row r="198">
          <cell r="O198">
            <v>109700</v>
          </cell>
        </row>
        <row r="201">
          <cell r="O201">
            <v>109700</v>
          </cell>
        </row>
        <row r="204">
          <cell r="O204">
            <v>109700</v>
          </cell>
        </row>
        <row r="207">
          <cell r="O207">
            <v>54900</v>
          </cell>
        </row>
        <row r="208">
          <cell r="O208">
            <v>89300</v>
          </cell>
        </row>
        <row r="211">
          <cell r="O211">
            <v>172900</v>
          </cell>
        </row>
        <row r="213">
          <cell r="O213">
            <v>172900</v>
          </cell>
        </row>
        <row r="215">
          <cell r="O215">
            <v>345700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9"/>
  <sheetViews>
    <sheetView tabSelected="1" topLeftCell="A100" zoomScale="98" zoomScaleNormal="98" workbookViewId="0">
      <selection activeCell="A11" sqref="A11:XFD11"/>
    </sheetView>
  </sheetViews>
  <sheetFormatPr defaultRowHeight="12.75"/>
  <cols>
    <col min="1" max="1" width="58" style="10" customWidth="1"/>
    <col min="2" max="2" width="7.85546875" style="10" hidden="1" customWidth="1"/>
    <col min="3" max="3" width="13" style="10" customWidth="1"/>
    <col min="4" max="4" width="7.28515625" style="10" hidden="1" customWidth="1"/>
    <col min="5" max="5" width="12.7109375" style="10" customWidth="1"/>
    <col min="6" max="6" width="6.85546875" style="10" hidden="1" customWidth="1"/>
    <col min="7" max="7" width="12.7109375" style="10" customWidth="1"/>
    <col min="8" max="258" width="9.140625" style="10"/>
    <col min="259" max="259" width="64" style="10" customWidth="1"/>
    <col min="260" max="261" width="9.140625" style="10"/>
    <col min="262" max="262" width="11" style="10" customWidth="1"/>
    <col min="263" max="514" width="9.140625" style="10"/>
    <col min="515" max="515" width="64" style="10" customWidth="1"/>
    <col min="516" max="517" width="9.140625" style="10"/>
    <col min="518" max="518" width="11" style="10" customWidth="1"/>
    <col min="519" max="770" width="9.140625" style="10"/>
    <col min="771" max="771" width="64" style="10" customWidth="1"/>
    <col min="772" max="773" width="9.140625" style="10"/>
    <col min="774" max="774" width="11" style="10" customWidth="1"/>
    <col min="775" max="1026" width="9.140625" style="10"/>
    <col min="1027" max="1027" width="64" style="10" customWidth="1"/>
    <col min="1028" max="1029" width="9.140625" style="10"/>
    <col min="1030" max="1030" width="11" style="10" customWidth="1"/>
    <col min="1031" max="1282" width="9.140625" style="10"/>
    <col min="1283" max="1283" width="64" style="10" customWidth="1"/>
    <col min="1284" max="1285" width="9.140625" style="10"/>
    <col min="1286" max="1286" width="11" style="10" customWidth="1"/>
    <col min="1287" max="1538" width="9.140625" style="10"/>
    <col min="1539" max="1539" width="64" style="10" customWidth="1"/>
    <col min="1540" max="1541" width="9.140625" style="10"/>
    <col min="1542" max="1542" width="11" style="10" customWidth="1"/>
    <col min="1543" max="1794" width="9.140625" style="10"/>
    <col min="1795" max="1795" width="64" style="10" customWidth="1"/>
    <col min="1796" max="1797" width="9.140625" style="10"/>
    <col min="1798" max="1798" width="11" style="10" customWidth="1"/>
    <col min="1799" max="2050" width="9.140625" style="10"/>
    <col min="2051" max="2051" width="64" style="10" customWidth="1"/>
    <col min="2052" max="2053" width="9.140625" style="10"/>
    <col min="2054" max="2054" width="11" style="10" customWidth="1"/>
    <col min="2055" max="2306" width="9.140625" style="10"/>
    <col min="2307" max="2307" width="64" style="10" customWidth="1"/>
    <col min="2308" max="2309" width="9.140625" style="10"/>
    <col min="2310" max="2310" width="11" style="10" customWidth="1"/>
    <col min="2311" max="2562" width="9.140625" style="10"/>
    <col min="2563" max="2563" width="64" style="10" customWidth="1"/>
    <col min="2564" max="2565" width="9.140625" style="10"/>
    <col min="2566" max="2566" width="11" style="10" customWidth="1"/>
    <col min="2567" max="2818" width="9.140625" style="10"/>
    <col min="2819" max="2819" width="64" style="10" customWidth="1"/>
    <col min="2820" max="2821" width="9.140625" style="10"/>
    <col min="2822" max="2822" width="11" style="10" customWidth="1"/>
    <col min="2823" max="3074" width="9.140625" style="10"/>
    <col min="3075" max="3075" width="64" style="10" customWidth="1"/>
    <col min="3076" max="3077" width="9.140625" style="10"/>
    <col min="3078" max="3078" width="11" style="10" customWidth="1"/>
    <col min="3079" max="3330" width="9.140625" style="10"/>
    <col min="3331" max="3331" width="64" style="10" customWidth="1"/>
    <col min="3332" max="3333" width="9.140625" style="10"/>
    <col min="3334" max="3334" width="11" style="10" customWidth="1"/>
    <col min="3335" max="3586" width="9.140625" style="10"/>
    <col min="3587" max="3587" width="64" style="10" customWidth="1"/>
    <col min="3588" max="3589" width="9.140625" style="10"/>
    <col min="3590" max="3590" width="11" style="10" customWidth="1"/>
    <col min="3591" max="3842" width="9.140625" style="10"/>
    <col min="3843" max="3843" width="64" style="10" customWidth="1"/>
    <col min="3844" max="3845" width="9.140625" style="10"/>
    <col min="3846" max="3846" width="11" style="10" customWidth="1"/>
    <col min="3847" max="4098" width="9.140625" style="10"/>
    <col min="4099" max="4099" width="64" style="10" customWidth="1"/>
    <col min="4100" max="4101" width="9.140625" style="10"/>
    <col min="4102" max="4102" width="11" style="10" customWidth="1"/>
    <col min="4103" max="4354" width="9.140625" style="10"/>
    <col min="4355" max="4355" width="64" style="10" customWidth="1"/>
    <col min="4356" max="4357" width="9.140625" style="10"/>
    <col min="4358" max="4358" width="11" style="10" customWidth="1"/>
    <col min="4359" max="4610" width="9.140625" style="10"/>
    <col min="4611" max="4611" width="64" style="10" customWidth="1"/>
    <col min="4612" max="4613" width="9.140625" style="10"/>
    <col min="4614" max="4614" width="11" style="10" customWidth="1"/>
    <col min="4615" max="4866" width="9.140625" style="10"/>
    <col min="4867" max="4867" width="64" style="10" customWidth="1"/>
    <col min="4868" max="4869" width="9.140625" style="10"/>
    <col min="4870" max="4870" width="11" style="10" customWidth="1"/>
    <col min="4871" max="5122" width="9.140625" style="10"/>
    <col min="5123" max="5123" width="64" style="10" customWidth="1"/>
    <col min="5124" max="5125" width="9.140625" style="10"/>
    <col min="5126" max="5126" width="11" style="10" customWidth="1"/>
    <col min="5127" max="5378" width="9.140625" style="10"/>
    <col min="5379" max="5379" width="64" style="10" customWidth="1"/>
    <col min="5380" max="5381" width="9.140625" style="10"/>
    <col min="5382" max="5382" width="11" style="10" customWidth="1"/>
    <col min="5383" max="5634" width="9.140625" style="10"/>
    <col min="5635" max="5635" width="64" style="10" customWidth="1"/>
    <col min="5636" max="5637" width="9.140625" style="10"/>
    <col min="5638" max="5638" width="11" style="10" customWidth="1"/>
    <col min="5639" max="5890" width="9.140625" style="10"/>
    <col min="5891" max="5891" width="64" style="10" customWidth="1"/>
    <col min="5892" max="5893" width="9.140625" style="10"/>
    <col min="5894" max="5894" width="11" style="10" customWidth="1"/>
    <col min="5895" max="6146" width="9.140625" style="10"/>
    <col min="6147" max="6147" width="64" style="10" customWidth="1"/>
    <col min="6148" max="6149" width="9.140625" style="10"/>
    <col min="6150" max="6150" width="11" style="10" customWidth="1"/>
    <col min="6151" max="6402" width="9.140625" style="10"/>
    <col min="6403" max="6403" width="64" style="10" customWidth="1"/>
    <col min="6404" max="6405" width="9.140625" style="10"/>
    <col min="6406" max="6406" width="11" style="10" customWidth="1"/>
    <col min="6407" max="6658" width="9.140625" style="10"/>
    <col min="6659" max="6659" width="64" style="10" customWidth="1"/>
    <col min="6660" max="6661" width="9.140625" style="10"/>
    <col min="6662" max="6662" width="11" style="10" customWidth="1"/>
    <col min="6663" max="6914" width="9.140625" style="10"/>
    <col min="6915" max="6915" width="64" style="10" customWidth="1"/>
    <col min="6916" max="6917" width="9.140625" style="10"/>
    <col min="6918" max="6918" width="11" style="10" customWidth="1"/>
    <col min="6919" max="7170" width="9.140625" style="10"/>
    <col min="7171" max="7171" width="64" style="10" customWidth="1"/>
    <col min="7172" max="7173" width="9.140625" style="10"/>
    <col min="7174" max="7174" width="11" style="10" customWidth="1"/>
    <col min="7175" max="7426" width="9.140625" style="10"/>
    <col min="7427" max="7427" width="64" style="10" customWidth="1"/>
    <col min="7428" max="7429" width="9.140625" style="10"/>
    <col min="7430" max="7430" width="11" style="10" customWidth="1"/>
    <col min="7431" max="7682" width="9.140625" style="10"/>
    <col min="7683" max="7683" width="64" style="10" customWidth="1"/>
    <col min="7684" max="7685" width="9.140625" style="10"/>
    <col min="7686" max="7686" width="11" style="10" customWidth="1"/>
    <col min="7687" max="7938" width="9.140625" style="10"/>
    <col min="7939" max="7939" width="64" style="10" customWidth="1"/>
    <col min="7940" max="7941" width="9.140625" style="10"/>
    <col min="7942" max="7942" width="11" style="10" customWidth="1"/>
    <col min="7943" max="8194" width="9.140625" style="10"/>
    <col min="8195" max="8195" width="64" style="10" customWidth="1"/>
    <col min="8196" max="8197" width="9.140625" style="10"/>
    <col min="8198" max="8198" width="11" style="10" customWidth="1"/>
    <col min="8199" max="8450" width="9.140625" style="10"/>
    <col min="8451" max="8451" width="64" style="10" customWidth="1"/>
    <col min="8452" max="8453" width="9.140625" style="10"/>
    <col min="8454" max="8454" width="11" style="10" customWidth="1"/>
    <col min="8455" max="8706" width="9.140625" style="10"/>
    <col min="8707" max="8707" width="64" style="10" customWidth="1"/>
    <col min="8708" max="8709" width="9.140625" style="10"/>
    <col min="8710" max="8710" width="11" style="10" customWidth="1"/>
    <col min="8711" max="8962" width="9.140625" style="10"/>
    <col min="8963" max="8963" width="64" style="10" customWidth="1"/>
    <col min="8964" max="8965" width="9.140625" style="10"/>
    <col min="8966" max="8966" width="11" style="10" customWidth="1"/>
    <col min="8967" max="9218" width="9.140625" style="10"/>
    <col min="9219" max="9219" width="64" style="10" customWidth="1"/>
    <col min="9220" max="9221" width="9.140625" style="10"/>
    <col min="9222" max="9222" width="11" style="10" customWidth="1"/>
    <col min="9223" max="9474" width="9.140625" style="10"/>
    <col min="9475" max="9475" width="64" style="10" customWidth="1"/>
    <col min="9476" max="9477" width="9.140625" style="10"/>
    <col min="9478" max="9478" width="11" style="10" customWidth="1"/>
    <col min="9479" max="9730" width="9.140625" style="10"/>
    <col min="9731" max="9731" width="64" style="10" customWidth="1"/>
    <col min="9732" max="9733" width="9.140625" style="10"/>
    <col min="9734" max="9734" width="11" style="10" customWidth="1"/>
    <col min="9735" max="9986" width="9.140625" style="10"/>
    <col min="9987" max="9987" width="64" style="10" customWidth="1"/>
    <col min="9988" max="9989" width="9.140625" style="10"/>
    <col min="9990" max="9990" width="11" style="10" customWidth="1"/>
    <col min="9991" max="10242" width="9.140625" style="10"/>
    <col min="10243" max="10243" width="64" style="10" customWidth="1"/>
    <col min="10244" max="10245" width="9.140625" style="10"/>
    <col min="10246" max="10246" width="11" style="10" customWidth="1"/>
    <col min="10247" max="10498" width="9.140625" style="10"/>
    <col min="10499" max="10499" width="64" style="10" customWidth="1"/>
    <col min="10500" max="10501" width="9.140625" style="10"/>
    <col min="10502" max="10502" width="11" style="10" customWidth="1"/>
    <col min="10503" max="10754" width="9.140625" style="10"/>
    <col min="10755" max="10755" width="64" style="10" customWidth="1"/>
    <col min="10756" max="10757" width="9.140625" style="10"/>
    <col min="10758" max="10758" width="11" style="10" customWidth="1"/>
    <col min="10759" max="11010" width="9.140625" style="10"/>
    <col min="11011" max="11011" width="64" style="10" customWidth="1"/>
    <col min="11012" max="11013" width="9.140625" style="10"/>
    <col min="11014" max="11014" width="11" style="10" customWidth="1"/>
    <col min="11015" max="11266" width="9.140625" style="10"/>
    <col min="11267" max="11267" width="64" style="10" customWidth="1"/>
    <col min="11268" max="11269" width="9.140625" style="10"/>
    <col min="11270" max="11270" width="11" style="10" customWidth="1"/>
    <col min="11271" max="11522" width="9.140625" style="10"/>
    <col min="11523" max="11523" width="64" style="10" customWidth="1"/>
    <col min="11524" max="11525" width="9.140625" style="10"/>
    <col min="11526" max="11526" width="11" style="10" customWidth="1"/>
    <col min="11527" max="11778" width="9.140625" style="10"/>
    <col min="11779" max="11779" width="64" style="10" customWidth="1"/>
    <col min="11780" max="11781" width="9.140625" style="10"/>
    <col min="11782" max="11782" width="11" style="10" customWidth="1"/>
    <col min="11783" max="12034" width="9.140625" style="10"/>
    <col min="12035" max="12035" width="64" style="10" customWidth="1"/>
    <col min="12036" max="12037" width="9.140625" style="10"/>
    <col min="12038" max="12038" width="11" style="10" customWidth="1"/>
    <col min="12039" max="12290" width="9.140625" style="10"/>
    <col min="12291" max="12291" width="64" style="10" customWidth="1"/>
    <col min="12292" max="12293" width="9.140625" style="10"/>
    <col min="12294" max="12294" width="11" style="10" customWidth="1"/>
    <col min="12295" max="12546" width="9.140625" style="10"/>
    <col min="12547" max="12547" width="64" style="10" customWidth="1"/>
    <col min="12548" max="12549" width="9.140625" style="10"/>
    <col min="12550" max="12550" width="11" style="10" customWidth="1"/>
    <col min="12551" max="12802" width="9.140625" style="10"/>
    <col min="12803" max="12803" width="64" style="10" customWidth="1"/>
    <col min="12804" max="12805" width="9.140625" style="10"/>
    <col min="12806" max="12806" width="11" style="10" customWidth="1"/>
    <col min="12807" max="13058" width="9.140625" style="10"/>
    <col min="13059" max="13059" width="64" style="10" customWidth="1"/>
    <col min="13060" max="13061" width="9.140625" style="10"/>
    <col min="13062" max="13062" width="11" style="10" customWidth="1"/>
    <col min="13063" max="13314" width="9.140625" style="10"/>
    <col min="13315" max="13315" width="64" style="10" customWidth="1"/>
    <col min="13316" max="13317" width="9.140625" style="10"/>
    <col min="13318" max="13318" width="11" style="10" customWidth="1"/>
    <col min="13319" max="13570" width="9.140625" style="10"/>
    <col min="13571" max="13571" width="64" style="10" customWidth="1"/>
    <col min="13572" max="13573" width="9.140625" style="10"/>
    <col min="13574" max="13574" width="11" style="10" customWidth="1"/>
    <col min="13575" max="13826" width="9.140625" style="10"/>
    <col min="13827" max="13827" width="64" style="10" customWidth="1"/>
    <col min="13828" max="13829" width="9.140625" style="10"/>
    <col min="13830" max="13830" width="11" style="10" customWidth="1"/>
    <col min="13831" max="14082" width="9.140625" style="10"/>
    <col min="14083" max="14083" width="64" style="10" customWidth="1"/>
    <col min="14084" max="14085" width="9.140625" style="10"/>
    <col min="14086" max="14086" width="11" style="10" customWidth="1"/>
    <col min="14087" max="14338" width="9.140625" style="10"/>
    <col min="14339" max="14339" width="64" style="10" customWidth="1"/>
    <col min="14340" max="14341" width="9.140625" style="10"/>
    <col min="14342" max="14342" width="11" style="10" customWidth="1"/>
    <col min="14343" max="14594" width="9.140625" style="10"/>
    <col min="14595" max="14595" width="64" style="10" customWidth="1"/>
    <col min="14596" max="14597" width="9.140625" style="10"/>
    <col min="14598" max="14598" width="11" style="10" customWidth="1"/>
    <col min="14599" max="14850" width="9.140625" style="10"/>
    <col min="14851" max="14851" width="64" style="10" customWidth="1"/>
    <col min="14852" max="14853" width="9.140625" style="10"/>
    <col min="14854" max="14854" width="11" style="10" customWidth="1"/>
    <col min="14855" max="15106" width="9.140625" style="10"/>
    <col min="15107" max="15107" width="64" style="10" customWidth="1"/>
    <col min="15108" max="15109" width="9.140625" style="10"/>
    <col min="15110" max="15110" width="11" style="10" customWidth="1"/>
    <col min="15111" max="15362" width="9.140625" style="10"/>
    <col min="15363" max="15363" width="64" style="10" customWidth="1"/>
    <col min="15364" max="15365" width="9.140625" style="10"/>
    <col min="15366" max="15366" width="11" style="10" customWidth="1"/>
    <col min="15367" max="15618" width="9.140625" style="10"/>
    <col min="15619" max="15619" width="64" style="10" customWidth="1"/>
    <col min="15620" max="15621" width="9.140625" style="10"/>
    <col min="15622" max="15622" width="11" style="10" customWidth="1"/>
    <col min="15623" max="15874" width="9.140625" style="10"/>
    <col min="15875" max="15875" width="64" style="10" customWidth="1"/>
    <col min="15876" max="15877" width="9.140625" style="10"/>
    <col min="15878" max="15878" width="11" style="10" customWidth="1"/>
    <col min="15879" max="16130" width="9.140625" style="10"/>
    <col min="16131" max="16131" width="64" style="10" customWidth="1"/>
    <col min="16132" max="16133" width="9.140625" style="10"/>
    <col min="16134" max="16134" width="11" style="10" customWidth="1"/>
    <col min="16135" max="16384" width="9.140625" style="10"/>
  </cols>
  <sheetData>
    <row r="1" spans="1:7" s="1" customFormat="1">
      <c r="C1" s="1" t="s">
        <v>0</v>
      </c>
    </row>
    <row r="2" spans="1:7" s="1" customFormat="1">
      <c r="C2" s="1" t="s">
        <v>1</v>
      </c>
    </row>
    <row r="3" spans="1:7" s="1" customFormat="1">
      <c r="C3" s="1" t="s">
        <v>2</v>
      </c>
    </row>
    <row r="4" spans="1:7" s="1" customFormat="1" ht="18.75" customHeight="1">
      <c r="C4" s="1" t="s">
        <v>108</v>
      </c>
    </row>
    <row r="5" spans="1:7" s="1" customFormat="1">
      <c r="A5" s="72" t="s">
        <v>3</v>
      </c>
      <c r="B5" s="72"/>
      <c r="C5" s="72"/>
      <c r="D5" s="72"/>
      <c r="E5" s="72"/>
      <c r="F5" s="72"/>
      <c r="G5" s="72"/>
    </row>
    <row r="6" spans="1:7" s="1" customFormat="1">
      <c r="A6" s="72" t="s">
        <v>4</v>
      </c>
      <c r="B6" s="72"/>
      <c r="C6" s="72"/>
      <c r="D6" s="72"/>
      <c r="E6" s="72"/>
      <c r="F6" s="72"/>
      <c r="G6" s="72"/>
    </row>
    <row r="7" spans="1:7" s="1" customFormat="1">
      <c r="A7" s="73" t="s">
        <v>5</v>
      </c>
      <c r="B7" s="73"/>
      <c r="C7" s="73"/>
      <c r="D7" s="73"/>
      <c r="E7" s="73"/>
      <c r="F7" s="73"/>
      <c r="G7" s="73"/>
    </row>
    <row r="8" spans="1:7" s="1" customFormat="1" ht="26.25" customHeight="1">
      <c r="A8" s="73" t="s">
        <v>6</v>
      </c>
      <c r="B8" s="73"/>
      <c r="C8" s="73"/>
      <c r="D8" s="73"/>
      <c r="E8" s="73"/>
      <c r="F8" s="73"/>
      <c r="G8" s="73"/>
    </row>
    <row r="9" spans="1:7" s="1" customFormat="1" ht="24.75" customHeight="1">
      <c r="A9" s="74" t="s">
        <v>7</v>
      </c>
      <c r="B9" s="74"/>
      <c r="C9" s="74"/>
      <c r="D9" s="74"/>
      <c r="E9" s="74"/>
      <c r="F9" s="74"/>
      <c r="G9" s="74"/>
    </row>
    <row r="10" spans="1:7" s="44" customFormat="1" ht="60" customHeight="1">
      <c r="A10" s="45" t="s">
        <v>8</v>
      </c>
      <c r="B10" s="69" t="s">
        <v>9</v>
      </c>
      <c r="C10" s="70"/>
      <c r="D10" s="69" t="s">
        <v>10</v>
      </c>
      <c r="E10" s="70"/>
      <c r="F10" s="71" t="s">
        <v>11</v>
      </c>
      <c r="G10" s="71"/>
    </row>
    <row r="11" spans="1:7" s="1" customFormat="1">
      <c r="A11" s="49" t="s">
        <v>12</v>
      </c>
      <c r="B11" s="50"/>
      <c r="C11" s="50"/>
      <c r="D11" s="50"/>
      <c r="E11" s="50"/>
      <c r="F11" s="50"/>
      <c r="G11" s="51"/>
    </row>
    <row r="12" spans="1:7" s="1" customFormat="1">
      <c r="A12" s="66" t="s">
        <v>13</v>
      </c>
      <c r="B12" s="67"/>
      <c r="C12" s="67"/>
      <c r="D12" s="67"/>
      <c r="E12" s="67"/>
      <c r="F12" s="67"/>
      <c r="G12" s="68"/>
    </row>
    <row r="13" spans="1:7" s="1" customFormat="1">
      <c r="A13" s="49" t="s">
        <v>14</v>
      </c>
      <c r="B13" s="50"/>
      <c r="C13" s="50"/>
      <c r="D13" s="50"/>
      <c r="E13" s="50"/>
      <c r="F13" s="50"/>
      <c r="G13" s="51"/>
    </row>
    <row r="14" spans="1:7" s="1" customFormat="1">
      <c r="A14" s="63" t="s">
        <v>15</v>
      </c>
      <c r="B14" s="64"/>
      <c r="C14" s="64"/>
      <c r="D14" s="64"/>
      <c r="E14" s="64"/>
      <c r="F14" s="64"/>
      <c r="G14" s="65"/>
    </row>
    <row r="15" spans="1:7" s="1" customFormat="1">
      <c r="A15" s="12" t="s">
        <v>16</v>
      </c>
      <c r="B15" s="2">
        <f>[1]РБ!O23</f>
        <v>25500</v>
      </c>
      <c r="C15" s="42">
        <f>B15/10000</f>
        <v>2.5499999999999998</v>
      </c>
      <c r="D15" s="3">
        <v>1000</v>
      </c>
      <c r="E15" s="42">
        <f>D15/10000</f>
        <v>0.1</v>
      </c>
      <c r="F15" s="2">
        <f>B15+D15</f>
        <v>26500</v>
      </c>
      <c r="G15" s="3">
        <f>F15/10000</f>
        <v>2.65</v>
      </c>
    </row>
    <row r="16" spans="1:7" s="1" customFormat="1" ht="13.5" customHeight="1">
      <c r="A16" s="63" t="s">
        <v>17</v>
      </c>
      <c r="B16" s="64"/>
      <c r="C16" s="64"/>
      <c r="D16" s="64"/>
      <c r="E16" s="64"/>
      <c r="F16" s="64"/>
      <c r="G16" s="65"/>
    </row>
    <row r="17" spans="1:16" s="1" customFormat="1">
      <c r="A17" s="12" t="s">
        <v>18</v>
      </c>
      <c r="B17" s="2">
        <v>38000</v>
      </c>
      <c r="C17" s="42">
        <f>B17/10000</f>
        <v>3.8</v>
      </c>
      <c r="D17" s="3">
        <v>2300</v>
      </c>
      <c r="E17" s="3">
        <f>D17/10000</f>
        <v>0.23</v>
      </c>
      <c r="F17" s="2">
        <f>B17+D17</f>
        <v>40300</v>
      </c>
      <c r="G17" s="3">
        <f t="shared" ref="G17:G63" si="0">F17/10000</f>
        <v>4.03</v>
      </c>
    </row>
    <row r="18" spans="1:16" s="1" customFormat="1">
      <c r="A18" s="12" t="s">
        <v>19</v>
      </c>
      <c r="B18" s="2">
        <v>26000</v>
      </c>
      <c r="C18" s="42">
        <f>B18/10000</f>
        <v>2.6</v>
      </c>
      <c r="D18" s="3">
        <v>600</v>
      </c>
      <c r="E18" s="3">
        <f t="shared" ref="E18:E19" si="1">D18/10000</f>
        <v>0.06</v>
      </c>
      <c r="F18" s="2">
        <f>B18+D18</f>
        <v>26600</v>
      </c>
      <c r="G18" s="3">
        <f t="shared" si="0"/>
        <v>2.66</v>
      </c>
    </row>
    <row r="19" spans="1:16" s="1" customFormat="1">
      <c r="A19" s="12" t="s">
        <v>20</v>
      </c>
      <c r="B19" s="2">
        <v>44000</v>
      </c>
      <c r="C19" s="42">
        <f>B19/10000</f>
        <v>4.4000000000000004</v>
      </c>
      <c r="D19" s="3">
        <v>9200</v>
      </c>
      <c r="E19" s="3">
        <f t="shared" si="1"/>
        <v>0.92</v>
      </c>
      <c r="F19" s="2">
        <f>B19+D19</f>
        <v>53200</v>
      </c>
      <c r="G19" s="3">
        <f t="shared" si="0"/>
        <v>5.32</v>
      </c>
    </row>
    <row r="20" spans="1:16" s="1" customFormat="1">
      <c r="A20" s="49" t="s">
        <v>21</v>
      </c>
      <c r="B20" s="50"/>
      <c r="C20" s="50"/>
      <c r="D20" s="50"/>
      <c r="E20" s="50"/>
      <c r="F20" s="50"/>
      <c r="G20" s="51"/>
      <c r="H20" s="4"/>
      <c r="I20" s="4"/>
      <c r="J20" s="4"/>
      <c r="K20" s="4"/>
      <c r="L20" s="4"/>
      <c r="M20" s="4"/>
      <c r="N20" s="4"/>
      <c r="O20" s="4"/>
      <c r="P20" s="4"/>
    </row>
    <row r="21" spans="1:16" s="1" customFormat="1">
      <c r="A21" s="12" t="s">
        <v>22</v>
      </c>
      <c r="B21" s="2">
        <f>[1]РБ!O32</f>
        <v>36100</v>
      </c>
      <c r="C21" s="42">
        <f>B21/10000</f>
        <v>3.61</v>
      </c>
      <c r="D21" s="3"/>
      <c r="E21" s="3"/>
      <c r="F21" s="2">
        <f>B21+D21</f>
        <v>36100</v>
      </c>
      <c r="G21" s="3">
        <f t="shared" si="0"/>
        <v>3.61</v>
      </c>
    </row>
    <row r="22" spans="1:16" s="1" customFormat="1">
      <c r="A22" s="12" t="s">
        <v>23</v>
      </c>
      <c r="B22" s="2">
        <v>38000</v>
      </c>
      <c r="C22" s="42">
        <f>B22/10000</f>
        <v>3.8</v>
      </c>
      <c r="D22" s="3">
        <v>2700</v>
      </c>
      <c r="E22" s="3">
        <f>D22/10000</f>
        <v>0.27</v>
      </c>
      <c r="F22" s="2">
        <f>B22+D22</f>
        <v>40700</v>
      </c>
      <c r="G22" s="3">
        <f t="shared" si="0"/>
        <v>4.07</v>
      </c>
    </row>
    <row r="23" spans="1:16" s="1" customFormat="1">
      <c r="A23" s="12" t="s">
        <v>24</v>
      </c>
      <c r="B23" s="2">
        <f>[1]РБ!O34</f>
        <v>36100</v>
      </c>
      <c r="C23" s="42">
        <f>B23/10000</f>
        <v>3.61</v>
      </c>
      <c r="D23" s="3">
        <v>38300</v>
      </c>
      <c r="E23" s="3">
        <f t="shared" ref="E23:E26" si="2">D23/10000</f>
        <v>3.83</v>
      </c>
      <c r="F23" s="2">
        <f>B23+D23</f>
        <v>74400</v>
      </c>
      <c r="G23" s="3">
        <f t="shared" si="0"/>
        <v>7.44</v>
      </c>
    </row>
    <row r="24" spans="1:16" s="1" customFormat="1" ht="25.5">
      <c r="A24" s="12" t="s">
        <v>25</v>
      </c>
      <c r="B24" s="2">
        <f>[1]РБ!O35</f>
        <v>72200</v>
      </c>
      <c r="C24" s="42">
        <f>B24/10000</f>
        <v>7.22</v>
      </c>
      <c r="D24" s="3">
        <v>21300</v>
      </c>
      <c r="E24" s="3">
        <f t="shared" si="2"/>
        <v>2.13</v>
      </c>
      <c r="F24" s="2">
        <f>B24+D24</f>
        <v>93500</v>
      </c>
      <c r="G24" s="3">
        <f t="shared" si="0"/>
        <v>9.35</v>
      </c>
    </row>
    <row r="25" spans="1:16" s="1" customFormat="1">
      <c r="A25" s="12" t="s">
        <v>26</v>
      </c>
      <c r="B25" s="2">
        <f>[1]РБ!O36</f>
        <v>161600</v>
      </c>
      <c r="C25" s="42">
        <f>B25/10000</f>
        <v>16.16</v>
      </c>
      <c r="D25" s="3">
        <v>74700</v>
      </c>
      <c r="E25" s="3">
        <f t="shared" si="2"/>
        <v>7.47</v>
      </c>
      <c r="F25" s="2">
        <f>B25+D25</f>
        <v>236300</v>
      </c>
      <c r="G25" s="3">
        <f t="shared" si="0"/>
        <v>23.63</v>
      </c>
    </row>
    <row r="26" spans="1:16" s="1" customFormat="1">
      <c r="A26" s="12" t="s">
        <v>27</v>
      </c>
      <c r="B26" s="2">
        <f>[1]РБ!O37</f>
        <v>230800</v>
      </c>
      <c r="C26" s="42">
        <f>B26/10000</f>
        <v>23.08</v>
      </c>
      <c r="D26" s="3">
        <v>76200</v>
      </c>
      <c r="E26" s="3">
        <f t="shared" si="2"/>
        <v>7.62</v>
      </c>
      <c r="F26" s="2">
        <f>B26+D26</f>
        <v>307000</v>
      </c>
      <c r="G26" s="3">
        <f t="shared" si="0"/>
        <v>30.7</v>
      </c>
    </row>
    <row r="27" spans="1:16" s="1" customFormat="1">
      <c r="A27" s="66" t="s">
        <v>28</v>
      </c>
      <c r="B27" s="67"/>
      <c r="C27" s="67"/>
      <c r="D27" s="67"/>
      <c r="E27" s="67"/>
      <c r="F27" s="67"/>
      <c r="G27" s="68"/>
    </row>
    <row r="28" spans="1:16" s="1" customFormat="1">
      <c r="A28" s="49" t="s">
        <v>29</v>
      </c>
      <c r="B28" s="50"/>
      <c r="C28" s="50"/>
      <c r="D28" s="50"/>
      <c r="E28" s="50"/>
      <c r="F28" s="50"/>
      <c r="G28" s="51"/>
    </row>
    <row r="29" spans="1:16" s="1" customFormat="1">
      <c r="A29" s="12" t="s">
        <v>16</v>
      </c>
      <c r="B29" s="2">
        <v>26000</v>
      </c>
      <c r="C29" s="42">
        <f>B29/10000</f>
        <v>2.6</v>
      </c>
      <c r="D29" s="3">
        <v>700</v>
      </c>
      <c r="E29" s="3">
        <f>D29/10000</f>
        <v>7.0000000000000007E-2</v>
      </c>
      <c r="F29" s="2">
        <f>B29+D29</f>
        <v>26700</v>
      </c>
      <c r="G29" s="3">
        <f t="shared" si="0"/>
        <v>2.67</v>
      </c>
    </row>
    <row r="30" spans="1:16" s="1" customFormat="1">
      <c r="A30" s="12" t="s">
        <v>30</v>
      </c>
      <c r="B30" s="2">
        <v>38000</v>
      </c>
      <c r="C30" s="42">
        <f>B30/10000</f>
        <v>3.8</v>
      </c>
      <c r="D30" s="3">
        <v>1300</v>
      </c>
      <c r="E30" s="3">
        <f>D30/10000</f>
        <v>0.13</v>
      </c>
      <c r="F30" s="2">
        <f>B30+D30</f>
        <v>39300</v>
      </c>
      <c r="G30" s="3">
        <f t="shared" si="0"/>
        <v>3.93</v>
      </c>
    </row>
    <row r="31" spans="1:16" s="1" customFormat="1">
      <c r="A31" s="62" t="s">
        <v>31</v>
      </c>
      <c r="B31" s="62"/>
      <c r="C31" s="62"/>
      <c r="D31" s="62"/>
      <c r="E31" s="62"/>
      <c r="F31" s="62"/>
      <c r="G31" s="3">
        <f t="shared" si="0"/>
        <v>0</v>
      </c>
    </row>
    <row r="32" spans="1:16" s="1" customFormat="1">
      <c r="A32" s="12" t="s">
        <v>16</v>
      </c>
      <c r="B32" s="2">
        <v>26000</v>
      </c>
      <c r="C32" s="42">
        <f>B32/10000</f>
        <v>2.6</v>
      </c>
      <c r="D32" s="3">
        <v>500</v>
      </c>
      <c r="E32" s="3">
        <f>D32/10000</f>
        <v>0.05</v>
      </c>
      <c r="F32" s="2">
        <f>B32+D32</f>
        <v>26500</v>
      </c>
      <c r="G32" s="3">
        <f t="shared" si="0"/>
        <v>2.65</v>
      </c>
    </row>
    <row r="33" spans="1:7" s="1" customFormat="1">
      <c r="A33" s="12" t="s">
        <v>30</v>
      </c>
      <c r="B33" s="2">
        <v>38000</v>
      </c>
      <c r="C33" s="42">
        <f>B33/10000</f>
        <v>3.8</v>
      </c>
      <c r="D33" s="3">
        <v>1000</v>
      </c>
      <c r="E33" s="42">
        <f>D33/10000</f>
        <v>0.1</v>
      </c>
      <c r="F33" s="2">
        <f>B33+D33</f>
        <v>39000</v>
      </c>
      <c r="G33" s="3">
        <f t="shared" si="0"/>
        <v>3.9</v>
      </c>
    </row>
    <row r="34" spans="1:7" s="1" customFormat="1">
      <c r="A34" s="49" t="s">
        <v>32</v>
      </c>
      <c r="B34" s="50"/>
      <c r="C34" s="50"/>
      <c r="D34" s="50"/>
      <c r="E34" s="50"/>
      <c r="F34" s="50"/>
      <c r="G34" s="51"/>
    </row>
    <row r="35" spans="1:7" s="1" customFormat="1">
      <c r="A35" s="12" t="s">
        <v>16</v>
      </c>
      <c r="B35" s="2">
        <v>26000</v>
      </c>
      <c r="C35" s="42">
        <f>B35/10000</f>
        <v>2.6</v>
      </c>
      <c r="D35" s="3">
        <v>600</v>
      </c>
      <c r="E35" s="3">
        <f>D35/10000</f>
        <v>0.06</v>
      </c>
      <c r="F35" s="2">
        <f>B35+D35</f>
        <v>26600</v>
      </c>
      <c r="G35" s="3">
        <f t="shared" si="0"/>
        <v>2.66</v>
      </c>
    </row>
    <row r="36" spans="1:7" s="1" customFormat="1">
      <c r="A36" s="12" t="s">
        <v>30</v>
      </c>
      <c r="B36" s="2">
        <v>38000</v>
      </c>
      <c r="C36" s="42">
        <f>B36/10000</f>
        <v>3.8</v>
      </c>
      <c r="D36" s="3">
        <v>1500</v>
      </c>
      <c r="E36" s="3">
        <f t="shared" ref="E36:E43" si="3">D36/10000</f>
        <v>0.15</v>
      </c>
      <c r="F36" s="2">
        <f>B36+D36</f>
        <v>39500</v>
      </c>
      <c r="G36" s="3">
        <f t="shared" si="0"/>
        <v>3.95</v>
      </c>
    </row>
    <row r="37" spans="1:7" s="1" customFormat="1">
      <c r="A37" s="12" t="s">
        <v>33</v>
      </c>
      <c r="B37" s="2">
        <v>26000</v>
      </c>
      <c r="C37" s="42">
        <f>B37/10000</f>
        <v>2.6</v>
      </c>
      <c r="D37" s="3">
        <v>300</v>
      </c>
      <c r="E37" s="3">
        <f t="shared" si="3"/>
        <v>0.03</v>
      </c>
      <c r="F37" s="2">
        <f>B37+D37</f>
        <v>26300</v>
      </c>
      <c r="G37" s="3">
        <f t="shared" si="0"/>
        <v>2.63</v>
      </c>
    </row>
    <row r="38" spans="1:7" s="1" customFormat="1">
      <c r="A38" s="12" t="s">
        <v>34</v>
      </c>
      <c r="B38" s="2">
        <v>38000</v>
      </c>
      <c r="C38" s="42">
        <f>B38/10000</f>
        <v>3.8</v>
      </c>
      <c r="D38" s="3">
        <v>500</v>
      </c>
      <c r="E38" s="3">
        <f t="shared" si="3"/>
        <v>0.05</v>
      </c>
      <c r="F38" s="2">
        <f>B38+D38</f>
        <v>38500</v>
      </c>
      <c r="G38" s="3">
        <f t="shared" si="0"/>
        <v>3.85</v>
      </c>
    </row>
    <row r="39" spans="1:7" s="1" customFormat="1">
      <c r="A39" s="12" t="s">
        <v>35</v>
      </c>
      <c r="B39" s="2">
        <v>26000</v>
      </c>
      <c r="C39" s="42">
        <f>B39/10000</f>
        <v>2.6</v>
      </c>
      <c r="D39" s="3">
        <v>300</v>
      </c>
      <c r="E39" s="3">
        <f t="shared" si="3"/>
        <v>0.03</v>
      </c>
      <c r="F39" s="2">
        <f>B39+D39</f>
        <v>26300</v>
      </c>
      <c r="G39" s="3">
        <f t="shared" si="0"/>
        <v>2.63</v>
      </c>
    </row>
    <row r="40" spans="1:7" s="1" customFormat="1">
      <c r="A40" s="12" t="s">
        <v>36</v>
      </c>
      <c r="B40" s="2">
        <v>38000</v>
      </c>
      <c r="C40" s="42">
        <f>B40/10000</f>
        <v>3.8</v>
      </c>
      <c r="D40" s="3">
        <v>500</v>
      </c>
      <c r="E40" s="3">
        <f t="shared" si="3"/>
        <v>0.05</v>
      </c>
      <c r="F40" s="2">
        <f>B40+D40</f>
        <v>38500</v>
      </c>
      <c r="G40" s="3">
        <f t="shared" si="0"/>
        <v>3.85</v>
      </c>
    </row>
    <row r="41" spans="1:7" s="1" customFormat="1">
      <c r="A41" s="12" t="s">
        <v>37</v>
      </c>
      <c r="B41" s="2">
        <v>26000</v>
      </c>
      <c r="C41" s="42">
        <f>B41/10000</f>
        <v>2.6</v>
      </c>
      <c r="D41" s="3">
        <v>600</v>
      </c>
      <c r="E41" s="3">
        <f t="shared" si="3"/>
        <v>0.06</v>
      </c>
      <c r="F41" s="2">
        <f>B41+D41</f>
        <v>26600</v>
      </c>
      <c r="G41" s="3">
        <f t="shared" si="0"/>
        <v>2.66</v>
      </c>
    </row>
    <row r="42" spans="1:7" s="1" customFormat="1">
      <c r="A42" s="12" t="s">
        <v>38</v>
      </c>
      <c r="B42" s="2">
        <v>38000</v>
      </c>
      <c r="C42" s="42">
        <f>B42/10000</f>
        <v>3.8</v>
      </c>
      <c r="D42" s="3">
        <v>1000</v>
      </c>
      <c r="E42" s="42">
        <f t="shared" si="3"/>
        <v>0.1</v>
      </c>
      <c r="F42" s="2">
        <f>B42+D42</f>
        <v>39000</v>
      </c>
      <c r="G42" s="3">
        <f t="shared" si="0"/>
        <v>3.9</v>
      </c>
    </row>
    <row r="43" spans="1:7" s="1" customFormat="1">
      <c r="A43" s="12" t="s">
        <v>39</v>
      </c>
      <c r="B43" s="2">
        <v>26000</v>
      </c>
      <c r="C43" s="42">
        <f>B43/10000</f>
        <v>2.6</v>
      </c>
      <c r="D43" s="3">
        <v>600</v>
      </c>
      <c r="E43" s="3">
        <f t="shared" si="3"/>
        <v>0.06</v>
      </c>
      <c r="F43" s="2">
        <f>B43+D43</f>
        <v>26600</v>
      </c>
      <c r="G43" s="3">
        <f t="shared" si="0"/>
        <v>2.66</v>
      </c>
    </row>
    <row r="44" spans="1:7" s="1" customFormat="1">
      <c r="A44" s="49" t="s">
        <v>40</v>
      </c>
      <c r="B44" s="50"/>
      <c r="C44" s="50"/>
      <c r="D44" s="50"/>
      <c r="E44" s="50"/>
      <c r="F44" s="50"/>
      <c r="G44" s="51"/>
    </row>
    <row r="45" spans="1:7" s="1" customFormat="1">
      <c r="A45" s="12" t="s">
        <v>41</v>
      </c>
      <c r="B45" s="2">
        <v>140000</v>
      </c>
      <c r="C45" s="42">
        <f>B45/10000</f>
        <v>14</v>
      </c>
      <c r="D45" s="3">
        <v>2000</v>
      </c>
      <c r="E45" s="42">
        <f>D45/10000</f>
        <v>0.2</v>
      </c>
      <c r="F45" s="2">
        <f>B45+D45</f>
        <v>142000</v>
      </c>
      <c r="G45" s="3">
        <f t="shared" si="0"/>
        <v>14.2</v>
      </c>
    </row>
    <row r="46" spans="1:7" s="1" customFormat="1" ht="25.5">
      <c r="A46" s="12" t="s">
        <v>42</v>
      </c>
      <c r="B46" s="2">
        <v>29000</v>
      </c>
      <c r="C46" s="42">
        <f>B46/10000</f>
        <v>2.9</v>
      </c>
      <c r="D46" s="3"/>
      <c r="E46" s="3"/>
      <c r="F46" s="2">
        <f>B46+D46</f>
        <v>29000</v>
      </c>
      <c r="G46" s="3">
        <f t="shared" si="0"/>
        <v>2.9</v>
      </c>
    </row>
    <row r="47" spans="1:7" s="1" customFormat="1">
      <c r="A47" s="49" t="s">
        <v>43</v>
      </c>
      <c r="B47" s="50"/>
      <c r="C47" s="50"/>
      <c r="D47" s="50"/>
      <c r="E47" s="50"/>
      <c r="F47" s="50"/>
      <c r="G47" s="51"/>
    </row>
    <row r="48" spans="1:7" s="1" customFormat="1">
      <c r="A48" s="49" t="s">
        <v>44</v>
      </c>
      <c r="B48" s="50"/>
      <c r="C48" s="50"/>
      <c r="D48" s="50"/>
      <c r="E48" s="50"/>
      <c r="F48" s="50"/>
      <c r="G48" s="51"/>
    </row>
    <row r="49" spans="1:7" s="1" customFormat="1">
      <c r="A49" s="49" t="s">
        <v>45</v>
      </c>
      <c r="B49" s="50"/>
      <c r="C49" s="50"/>
      <c r="D49" s="50"/>
      <c r="E49" s="50"/>
      <c r="F49" s="50"/>
      <c r="G49" s="51"/>
    </row>
    <row r="50" spans="1:7" s="1" customFormat="1" ht="25.5">
      <c r="A50" s="12" t="s">
        <v>46</v>
      </c>
      <c r="B50" s="2">
        <f>[1]РБ!O62</f>
        <v>41100</v>
      </c>
      <c r="C50" s="42">
        <f>B50/10000</f>
        <v>4.1100000000000003</v>
      </c>
      <c r="D50" s="3">
        <v>1600</v>
      </c>
      <c r="E50" s="3">
        <f>D50/10000</f>
        <v>0.16</v>
      </c>
      <c r="F50" s="2">
        <f>B50+D50</f>
        <v>42700</v>
      </c>
      <c r="G50" s="3">
        <f t="shared" si="0"/>
        <v>4.2699999999999996</v>
      </c>
    </row>
    <row r="51" spans="1:7" s="1" customFormat="1">
      <c r="A51" s="49" t="s">
        <v>47</v>
      </c>
      <c r="B51" s="50"/>
      <c r="C51" s="50"/>
      <c r="D51" s="50"/>
      <c r="E51" s="50"/>
      <c r="F51" s="50"/>
      <c r="G51" s="51"/>
    </row>
    <row r="52" spans="1:7" s="1" customFormat="1" ht="25.5">
      <c r="A52" s="12" t="s">
        <v>46</v>
      </c>
      <c r="B52" s="2">
        <f>[1]РБ!O66</f>
        <v>68600</v>
      </c>
      <c r="C52" s="42">
        <f>B52/10000</f>
        <v>6.86</v>
      </c>
      <c r="D52" s="3">
        <v>1600</v>
      </c>
      <c r="E52" s="3">
        <f>D52/10000</f>
        <v>0.16</v>
      </c>
      <c r="F52" s="2">
        <f>B52+D52</f>
        <v>70200</v>
      </c>
      <c r="G52" s="3">
        <f t="shared" si="0"/>
        <v>7.02</v>
      </c>
    </row>
    <row r="53" spans="1:7" s="1" customFormat="1">
      <c r="A53" s="49" t="s">
        <v>48</v>
      </c>
      <c r="B53" s="50"/>
      <c r="C53" s="50"/>
      <c r="D53" s="50"/>
      <c r="E53" s="50"/>
      <c r="F53" s="50"/>
      <c r="G53" s="51"/>
    </row>
    <row r="54" spans="1:7" s="1" customFormat="1" ht="25.5">
      <c r="A54" s="12" t="s">
        <v>46</v>
      </c>
      <c r="B54" s="2">
        <f>[1]РБ!O70</f>
        <v>41100</v>
      </c>
      <c r="C54" s="42">
        <f>B54/10000</f>
        <v>4.1100000000000003</v>
      </c>
      <c r="D54" s="3">
        <v>1600</v>
      </c>
      <c r="E54" s="3">
        <f>D54/10000</f>
        <v>0.16</v>
      </c>
      <c r="F54" s="2">
        <f>B54+D54</f>
        <v>42700</v>
      </c>
      <c r="G54" s="3">
        <f t="shared" si="0"/>
        <v>4.2699999999999996</v>
      </c>
    </row>
    <row r="55" spans="1:7" s="1" customFormat="1">
      <c r="A55" s="56" t="s">
        <v>100</v>
      </c>
      <c r="B55" s="57"/>
      <c r="C55" s="57"/>
      <c r="D55" s="57"/>
      <c r="E55" s="57"/>
      <c r="F55" s="57"/>
      <c r="G55" s="58"/>
    </row>
    <row r="56" spans="1:7" s="1" customFormat="1" ht="25.5">
      <c r="A56" s="12" t="s">
        <v>46</v>
      </c>
      <c r="B56" s="2">
        <f>[1]РБ!O177</f>
        <v>54900</v>
      </c>
      <c r="C56" s="42">
        <f>B56/10000</f>
        <v>5.49</v>
      </c>
      <c r="D56" s="3">
        <v>1600</v>
      </c>
      <c r="E56" s="3">
        <f>D56/10000</f>
        <v>0.16</v>
      </c>
      <c r="F56" s="2">
        <f>B56+D56</f>
        <v>56500</v>
      </c>
      <c r="G56" s="3">
        <f t="shared" si="0"/>
        <v>5.65</v>
      </c>
    </row>
    <row r="57" spans="1:7" s="1" customFormat="1">
      <c r="A57" s="49" t="s">
        <v>49</v>
      </c>
      <c r="B57" s="50"/>
      <c r="C57" s="50"/>
      <c r="D57" s="50"/>
      <c r="E57" s="50"/>
      <c r="F57" s="50"/>
      <c r="G57" s="51"/>
    </row>
    <row r="58" spans="1:7" s="1" customFormat="1" ht="25.5">
      <c r="A58" s="12" t="s">
        <v>46</v>
      </c>
      <c r="B58" s="2">
        <f>[1]РБ!O74</f>
        <v>27400</v>
      </c>
      <c r="C58" s="42">
        <f>B58/10000</f>
        <v>2.74</v>
      </c>
      <c r="D58" s="3">
        <v>1600</v>
      </c>
      <c r="E58" s="3">
        <f>D58/10000</f>
        <v>0.16</v>
      </c>
      <c r="F58" s="2">
        <f>B58+D58</f>
        <v>29000</v>
      </c>
      <c r="G58" s="3">
        <f t="shared" si="0"/>
        <v>2.9</v>
      </c>
    </row>
    <row r="59" spans="1:7" s="1" customFormat="1">
      <c r="A59" s="49" t="s">
        <v>50</v>
      </c>
      <c r="B59" s="50"/>
      <c r="C59" s="50"/>
      <c r="D59" s="50"/>
      <c r="E59" s="50"/>
      <c r="F59" s="50"/>
      <c r="G59" s="51"/>
    </row>
    <row r="60" spans="1:7" s="1" customFormat="1">
      <c r="A60" s="49" t="s">
        <v>51</v>
      </c>
      <c r="B60" s="50"/>
      <c r="C60" s="50"/>
      <c r="D60" s="50"/>
      <c r="E60" s="50"/>
      <c r="F60" s="50"/>
      <c r="G60" s="51"/>
    </row>
    <row r="61" spans="1:7" s="1" customFormat="1" ht="25.5">
      <c r="A61" s="12" t="s">
        <v>46</v>
      </c>
      <c r="B61" s="2">
        <f>[1]РБ!O79</f>
        <v>54900</v>
      </c>
      <c r="C61" s="42">
        <f>B61/10000</f>
        <v>5.49</v>
      </c>
      <c r="D61" s="3">
        <v>1600</v>
      </c>
      <c r="E61" s="3">
        <f>D61/10000</f>
        <v>0.16</v>
      </c>
      <c r="F61" s="2">
        <f>B61+D61</f>
        <v>56500</v>
      </c>
      <c r="G61" s="3">
        <f t="shared" si="0"/>
        <v>5.65</v>
      </c>
    </row>
    <row r="62" spans="1:7" s="1" customFormat="1">
      <c r="A62" s="49" t="s">
        <v>52</v>
      </c>
      <c r="B62" s="50"/>
      <c r="C62" s="50"/>
      <c r="D62" s="50"/>
      <c r="E62" s="50"/>
      <c r="F62" s="50"/>
      <c r="G62" s="51"/>
    </row>
    <row r="63" spans="1:7" s="1" customFormat="1" ht="25.5">
      <c r="A63" s="12" t="s">
        <v>46</v>
      </c>
      <c r="B63" s="2">
        <f>[1]РБ!O83</f>
        <v>27400</v>
      </c>
      <c r="C63" s="42">
        <f>B63/10000</f>
        <v>2.74</v>
      </c>
      <c r="D63" s="3">
        <v>1600</v>
      </c>
      <c r="E63" s="3">
        <f>D63/10000</f>
        <v>0.16</v>
      </c>
      <c r="F63" s="2">
        <f>B63+D63</f>
        <v>29000</v>
      </c>
      <c r="G63" s="3">
        <f t="shared" si="0"/>
        <v>2.9</v>
      </c>
    </row>
    <row r="64" spans="1:7" s="1" customFormat="1">
      <c r="A64" s="49" t="s">
        <v>53</v>
      </c>
      <c r="B64" s="50"/>
      <c r="C64" s="50"/>
      <c r="D64" s="50"/>
      <c r="E64" s="50"/>
      <c r="F64" s="50"/>
      <c r="G64" s="51"/>
    </row>
    <row r="65" spans="1:7" s="1" customFormat="1" ht="25.5">
      <c r="A65" s="12" t="s">
        <v>46</v>
      </c>
      <c r="B65" s="2">
        <f>[1]РБ!O91</f>
        <v>68600</v>
      </c>
      <c r="C65" s="42">
        <f>B65/10000</f>
        <v>6.86</v>
      </c>
      <c r="D65" s="3">
        <v>1700</v>
      </c>
      <c r="E65" s="3">
        <f>D65/10000</f>
        <v>0.17</v>
      </c>
      <c r="F65" s="2">
        <f>B65+D65</f>
        <v>70300</v>
      </c>
      <c r="G65" s="3">
        <f t="shared" ref="G65:G99" si="4">F65/10000</f>
        <v>7.03</v>
      </c>
    </row>
    <row r="66" spans="1:7" s="1" customFormat="1" ht="12.75" customHeight="1">
      <c r="A66" s="59" t="s">
        <v>54</v>
      </c>
      <c r="B66" s="60"/>
      <c r="C66" s="60"/>
      <c r="D66" s="60"/>
      <c r="E66" s="60"/>
      <c r="F66" s="60"/>
      <c r="G66" s="61"/>
    </row>
    <row r="67" spans="1:7" s="1" customFormat="1" ht="25.5">
      <c r="A67" s="12" t="s">
        <v>46</v>
      </c>
      <c r="B67" s="2">
        <f>[1]РБ!O99</f>
        <v>68600</v>
      </c>
      <c r="C67" s="42">
        <f>B67/10000</f>
        <v>6.86</v>
      </c>
      <c r="D67" s="3">
        <v>1700</v>
      </c>
      <c r="E67" s="3">
        <f>D67/10000</f>
        <v>0.17</v>
      </c>
      <c r="F67" s="2">
        <f>B67+D67</f>
        <v>70300</v>
      </c>
      <c r="G67" s="3">
        <f t="shared" si="4"/>
        <v>7.03</v>
      </c>
    </row>
    <row r="68" spans="1:7" s="1" customFormat="1">
      <c r="A68" s="59" t="s">
        <v>55</v>
      </c>
      <c r="B68" s="60"/>
      <c r="C68" s="60"/>
      <c r="D68" s="60"/>
      <c r="E68" s="60"/>
      <c r="F68" s="60"/>
      <c r="G68" s="61"/>
    </row>
    <row r="69" spans="1:7" s="1" customFormat="1" ht="25.5">
      <c r="A69" s="12" t="s">
        <v>46</v>
      </c>
      <c r="B69" s="2">
        <f>[1]РБ!O107</f>
        <v>41100</v>
      </c>
      <c r="C69" s="42">
        <f>B69/10000</f>
        <v>4.1100000000000003</v>
      </c>
      <c r="D69" s="3">
        <v>1600</v>
      </c>
      <c r="E69" s="3">
        <f>D69/10000</f>
        <v>0.16</v>
      </c>
      <c r="F69" s="2">
        <f>B69+D69</f>
        <v>42700</v>
      </c>
      <c r="G69" s="3">
        <f t="shared" si="4"/>
        <v>4.2699999999999996</v>
      </c>
    </row>
    <row r="70" spans="1:7" s="1" customFormat="1">
      <c r="A70" s="59" t="s">
        <v>56</v>
      </c>
      <c r="B70" s="60"/>
      <c r="C70" s="60"/>
      <c r="D70" s="60"/>
      <c r="E70" s="60"/>
      <c r="F70" s="60"/>
      <c r="G70" s="61"/>
    </row>
    <row r="71" spans="1:7" s="1" customFormat="1" ht="25.5">
      <c r="A71" s="12" t="s">
        <v>46</v>
      </c>
      <c r="B71" s="2">
        <f>[1]РБ!O111</f>
        <v>54900</v>
      </c>
      <c r="C71" s="42">
        <f>B71/10000</f>
        <v>5.49</v>
      </c>
      <c r="D71" s="3">
        <v>1600</v>
      </c>
      <c r="E71" s="3">
        <f>D71/10000</f>
        <v>0.16</v>
      </c>
      <c r="F71" s="2">
        <f>B71+D71</f>
        <v>56500</v>
      </c>
      <c r="G71" s="3">
        <f t="shared" si="4"/>
        <v>5.65</v>
      </c>
    </row>
    <row r="72" spans="1:7" s="1" customFormat="1" ht="30" customHeight="1">
      <c r="A72" s="59" t="s">
        <v>57</v>
      </c>
      <c r="B72" s="60"/>
      <c r="C72" s="60"/>
      <c r="D72" s="60"/>
      <c r="E72" s="60"/>
      <c r="F72" s="60"/>
      <c r="G72" s="61"/>
    </row>
    <row r="73" spans="1:7" s="1" customFormat="1" ht="25.5">
      <c r="A73" s="12" t="s">
        <v>46</v>
      </c>
      <c r="B73" s="2">
        <f>[1]РБ!O131</f>
        <v>137200</v>
      </c>
      <c r="C73" s="42">
        <f>B73/10000</f>
        <v>13.72</v>
      </c>
      <c r="D73" s="3">
        <v>2100</v>
      </c>
      <c r="E73" s="3">
        <f>D73/10000</f>
        <v>0.21</v>
      </c>
      <c r="F73" s="2">
        <f>B73+D73</f>
        <v>139300</v>
      </c>
      <c r="G73" s="3">
        <f t="shared" si="4"/>
        <v>13.93</v>
      </c>
    </row>
    <row r="74" spans="1:7" s="1" customFormat="1">
      <c r="A74" s="49" t="s">
        <v>58</v>
      </c>
      <c r="B74" s="50"/>
      <c r="C74" s="50"/>
      <c r="D74" s="50"/>
      <c r="E74" s="50"/>
      <c r="F74" s="50"/>
      <c r="G74" s="51"/>
    </row>
    <row r="75" spans="1:7" s="1" customFormat="1">
      <c r="A75" s="49" t="s">
        <v>59</v>
      </c>
      <c r="B75" s="50"/>
      <c r="C75" s="50"/>
      <c r="D75" s="50"/>
      <c r="E75" s="50"/>
      <c r="F75" s="50"/>
      <c r="G75" s="51"/>
    </row>
    <row r="76" spans="1:7" s="1" customFormat="1" ht="25.5">
      <c r="A76" s="12" t="s">
        <v>46</v>
      </c>
      <c r="B76" s="2">
        <f>[1]РБ!O136</f>
        <v>54900</v>
      </c>
      <c r="C76" s="42">
        <f>B76/10000</f>
        <v>5.49</v>
      </c>
      <c r="D76" s="3">
        <v>1600</v>
      </c>
      <c r="E76" s="3">
        <f>D76/10000</f>
        <v>0.16</v>
      </c>
      <c r="F76" s="2">
        <f>B76+D76</f>
        <v>56500</v>
      </c>
      <c r="G76" s="3">
        <f t="shared" si="4"/>
        <v>5.65</v>
      </c>
    </row>
    <row r="77" spans="1:7" s="1" customFormat="1" ht="12.75" customHeight="1">
      <c r="A77" s="49" t="s">
        <v>60</v>
      </c>
      <c r="B77" s="50"/>
      <c r="C77" s="50"/>
      <c r="D77" s="50"/>
      <c r="E77" s="50"/>
      <c r="F77" s="50"/>
      <c r="G77" s="51"/>
    </row>
    <row r="78" spans="1:7" s="1" customFormat="1" ht="25.5">
      <c r="A78" s="12" t="s">
        <v>46</v>
      </c>
      <c r="B78" s="2">
        <f>[1]РБ!O140</f>
        <v>68600</v>
      </c>
      <c r="C78" s="42">
        <f>B78/10000</f>
        <v>6.86</v>
      </c>
      <c r="D78" s="3">
        <v>1700</v>
      </c>
      <c r="E78" s="3">
        <f>D78/10000</f>
        <v>0.17</v>
      </c>
      <c r="F78" s="2">
        <f>B78+D78</f>
        <v>70300</v>
      </c>
      <c r="G78" s="3">
        <f t="shared" si="4"/>
        <v>7.03</v>
      </c>
    </row>
    <row r="79" spans="1:7" s="1" customFormat="1" ht="14.25" customHeight="1">
      <c r="A79" s="49" t="s">
        <v>61</v>
      </c>
      <c r="B79" s="50"/>
      <c r="C79" s="50"/>
      <c r="D79" s="50"/>
      <c r="E79" s="50"/>
      <c r="F79" s="50"/>
      <c r="G79" s="51"/>
    </row>
    <row r="80" spans="1:7" s="1" customFormat="1" ht="25.5">
      <c r="A80" s="12" t="s">
        <v>46</v>
      </c>
      <c r="B80" s="2">
        <f>[1]РБ!O144</f>
        <v>27400</v>
      </c>
      <c r="C80" s="42">
        <f>B80/10000</f>
        <v>2.74</v>
      </c>
      <c r="D80" s="3">
        <v>1600</v>
      </c>
      <c r="E80" s="3">
        <f>D80/10000</f>
        <v>0.16</v>
      </c>
      <c r="F80" s="2">
        <f>B80+D80</f>
        <v>29000</v>
      </c>
      <c r="G80" s="3">
        <f t="shared" si="4"/>
        <v>2.9</v>
      </c>
    </row>
    <row r="81" spans="1:7" s="1" customFormat="1">
      <c r="A81" s="49" t="s">
        <v>62</v>
      </c>
      <c r="B81" s="50"/>
      <c r="C81" s="50"/>
      <c r="D81" s="50"/>
      <c r="E81" s="50"/>
      <c r="F81" s="50"/>
      <c r="G81" s="51"/>
    </row>
    <row r="82" spans="1:7" s="1" customFormat="1" ht="25.5">
      <c r="A82" s="12" t="s">
        <v>46</v>
      </c>
      <c r="B82" s="2">
        <f>[1]РБ!O148</f>
        <v>27400</v>
      </c>
      <c r="C82" s="42">
        <f>B82/10000</f>
        <v>2.74</v>
      </c>
      <c r="D82" s="3">
        <v>1600</v>
      </c>
      <c r="E82" s="3">
        <f>D82/10000</f>
        <v>0.16</v>
      </c>
      <c r="F82" s="2">
        <f>B82+D82</f>
        <v>29000</v>
      </c>
      <c r="G82" s="3">
        <f t="shared" si="4"/>
        <v>2.9</v>
      </c>
    </row>
    <row r="83" spans="1:7" s="1" customFormat="1" ht="13.5" customHeight="1">
      <c r="A83" s="56" t="s">
        <v>63</v>
      </c>
      <c r="B83" s="57"/>
      <c r="C83" s="57"/>
      <c r="D83" s="57"/>
      <c r="E83" s="57"/>
      <c r="F83" s="57"/>
      <c r="G83" s="58"/>
    </row>
    <row r="84" spans="1:7" s="1" customFormat="1" ht="25.5">
      <c r="A84" s="12" t="s">
        <v>46</v>
      </c>
      <c r="B84" s="2">
        <f>[1]РБ!O187</f>
        <v>54900</v>
      </c>
      <c r="C84" s="42">
        <f>B84/10000</f>
        <v>5.49</v>
      </c>
      <c r="D84" s="3">
        <v>1700</v>
      </c>
      <c r="E84" s="3">
        <f>D84/10000</f>
        <v>0.17</v>
      </c>
      <c r="F84" s="2">
        <f>B84+D84</f>
        <v>56600</v>
      </c>
      <c r="G84" s="3">
        <f t="shared" si="4"/>
        <v>5.66</v>
      </c>
    </row>
    <row r="85" spans="1:7" s="1" customFormat="1" ht="13.5" customHeight="1">
      <c r="A85" s="49" t="s">
        <v>64</v>
      </c>
      <c r="B85" s="50"/>
      <c r="C85" s="50"/>
      <c r="D85" s="50"/>
      <c r="E85" s="50"/>
      <c r="F85" s="50"/>
      <c r="G85" s="51"/>
    </row>
    <row r="86" spans="1:7" s="1" customFormat="1" ht="25.5">
      <c r="A86" s="12" t="s">
        <v>46</v>
      </c>
      <c r="B86" s="2">
        <f>[1]РБ!O154</f>
        <v>27400</v>
      </c>
      <c r="C86" s="42">
        <f>B86/10000</f>
        <v>2.74</v>
      </c>
      <c r="D86" s="3">
        <v>1700</v>
      </c>
      <c r="E86" s="3">
        <f>D86/10000</f>
        <v>0.17</v>
      </c>
      <c r="F86" s="2">
        <f>B86+D86</f>
        <v>29100</v>
      </c>
      <c r="G86" s="3">
        <f t="shared" si="4"/>
        <v>2.91</v>
      </c>
    </row>
    <row r="87" spans="1:7" s="1" customFormat="1" ht="13.5" customHeight="1">
      <c r="A87" s="56" t="s">
        <v>65</v>
      </c>
      <c r="B87" s="57"/>
      <c r="C87" s="57"/>
      <c r="D87" s="57"/>
      <c r="E87" s="57"/>
      <c r="F87" s="57"/>
      <c r="G87" s="58"/>
    </row>
    <row r="88" spans="1:7" s="1" customFormat="1" ht="29.25" customHeight="1">
      <c r="A88" s="12" t="s">
        <v>46</v>
      </c>
      <c r="B88" s="2">
        <f>[1]РБ!O193</f>
        <v>27400</v>
      </c>
      <c r="C88" s="42">
        <f>B88/10000</f>
        <v>2.74</v>
      </c>
      <c r="D88" s="3">
        <v>1600</v>
      </c>
      <c r="E88" s="3">
        <f>D88/10000</f>
        <v>0.16</v>
      </c>
      <c r="F88" s="2">
        <f>B88+D88</f>
        <v>29000</v>
      </c>
      <c r="G88" s="3">
        <f t="shared" si="4"/>
        <v>2.9</v>
      </c>
    </row>
    <row r="89" spans="1:7" s="1" customFormat="1">
      <c r="A89" s="56" t="s">
        <v>66</v>
      </c>
      <c r="B89" s="57"/>
      <c r="C89" s="57"/>
      <c r="D89" s="57"/>
      <c r="E89" s="57"/>
      <c r="F89" s="57"/>
      <c r="G89" s="58"/>
    </row>
    <row r="90" spans="1:7" s="1" customFormat="1" ht="52.5" customHeight="1">
      <c r="A90" s="5" t="s">
        <v>101</v>
      </c>
      <c r="B90" s="2">
        <f>[1]РБ!O195</f>
        <v>134000</v>
      </c>
      <c r="C90" s="42">
        <f>B90/10000</f>
        <v>13.4</v>
      </c>
      <c r="D90" s="3">
        <v>1600</v>
      </c>
      <c r="E90" s="3"/>
      <c r="F90" s="2">
        <f>B90+D90</f>
        <v>135600</v>
      </c>
      <c r="G90" s="3">
        <f t="shared" si="4"/>
        <v>13.56</v>
      </c>
    </row>
    <row r="91" spans="1:7" s="1" customFormat="1" ht="27" customHeight="1">
      <c r="A91" s="52" t="s">
        <v>67</v>
      </c>
      <c r="B91" s="53"/>
      <c r="C91" s="53"/>
      <c r="D91" s="53"/>
      <c r="E91" s="53"/>
      <c r="F91" s="53"/>
      <c r="G91" s="54"/>
    </row>
    <row r="92" spans="1:7" s="1" customFormat="1" ht="25.5">
      <c r="A92" s="5" t="s">
        <v>46</v>
      </c>
      <c r="B92" s="2">
        <f>[1]РБ!O198</f>
        <v>109700</v>
      </c>
      <c r="C92" s="42">
        <f>B92/10000</f>
        <v>10.97</v>
      </c>
      <c r="D92" s="3">
        <v>1900</v>
      </c>
      <c r="E92" s="3">
        <f>D92/10000</f>
        <v>0.19</v>
      </c>
      <c r="F92" s="2">
        <f>B92+D92</f>
        <v>111600</v>
      </c>
      <c r="G92" s="3">
        <f t="shared" si="4"/>
        <v>11.16</v>
      </c>
    </row>
    <row r="93" spans="1:7" s="1" customFormat="1" ht="13.5" customHeight="1">
      <c r="A93" s="56" t="s">
        <v>68</v>
      </c>
      <c r="B93" s="57"/>
      <c r="C93" s="57"/>
      <c r="D93" s="57"/>
      <c r="E93" s="57"/>
      <c r="F93" s="57"/>
      <c r="G93" s="58"/>
    </row>
    <row r="94" spans="1:7" s="1" customFormat="1" ht="25.5">
      <c r="A94" s="6" t="s">
        <v>46</v>
      </c>
      <c r="B94" s="2">
        <f>[1]РБ!O201</f>
        <v>109700</v>
      </c>
      <c r="C94" s="42">
        <f>B94/10000</f>
        <v>10.97</v>
      </c>
      <c r="D94" s="3">
        <v>1600</v>
      </c>
      <c r="E94" s="3">
        <f>D94/10000</f>
        <v>0.16</v>
      </c>
      <c r="F94" s="2">
        <f>B94+D94</f>
        <v>111300</v>
      </c>
      <c r="G94" s="3">
        <f t="shared" si="4"/>
        <v>11.13</v>
      </c>
    </row>
    <row r="95" spans="1:7" s="1" customFormat="1" ht="27.75" customHeight="1">
      <c r="A95" s="52" t="s">
        <v>69</v>
      </c>
      <c r="B95" s="53"/>
      <c r="C95" s="53"/>
      <c r="D95" s="53"/>
      <c r="E95" s="53"/>
      <c r="F95" s="53"/>
      <c r="G95" s="54"/>
    </row>
    <row r="96" spans="1:7" s="1" customFormat="1" ht="25.5">
      <c r="A96" s="5" t="s">
        <v>46</v>
      </c>
      <c r="B96" s="2">
        <f>[1]РБ!O204</f>
        <v>109700</v>
      </c>
      <c r="C96" s="42">
        <f>B96/10000</f>
        <v>10.97</v>
      </c>
      <c r="D96" s="3">
        <v>1600</v>
      </c>
      <c r="E96" s="3">
        <f>D96/10000</f>
        <v>0.16</v>
      </c>
      <c r="F96" s="2">
        <f>B96+D96</f>
        <v>111300</v>
      </c>
      <c r="G96" s="3">
        <f t="shared" si="4"/>
        <v>11.13</v>
      </c>
    </row>
    <row r="97" spans="1:16" s="1" customFormat="1" ht="13.5" customHeight="1">
      <c r="A97" s="55" t="s">
        <v>70</v>
      </c>
      <c r="B97" s="55"/>
      <c r="C97" s="55"/>
      <c r="D97" s="55"/>
      <c r="E97" s="55"/>
      <c r="F97" s="55"/>
      <c r="G97" s="3">
        <f t="shared" si="4"/>
        <v>0</v>
      </c>
    </row>
    <row r="98" spans="1:16" s="1" customFormat="1" ht="25.5">
      <c r="A98" s="5" t="s">
        <v>46</v>
      </c>
      <c r="B98" s="2">
        <f>[1]РБ!O207</f>
        <v>54900</v>
      </c>
      <c r="C98" s="42">
        <f>B98/10000</f>
        <v>5.49</v>
      </c>
      <c r="D98" s="3">
        <v>1600</v>
      </c>
      <c r="E98" s="3">
        <f t="shared" ref="E98:E99" si="5">D98/10000</f>
        <v>0.16</v>
      </c>
      <c r="F98" s="2">
        <f>B98+D98</f>
        <v>56500</v>
      </c>
      <c r="G98" s="3">
        <f t="shared" si="4"/>
        <v>5.65</v>
      </c>
    </row>
    <row r="99" spans="1:16" s="1" customFormat="1" ht="38.25">
      <c r="A99" s="5" t="s">
        <v>102</v>
      </c>
      <c r="B99" s="2">
        <f>[1]РБ!O208</f>
        <v>89300</v>
      </c>
      <c r="C99" s="42">
        <f>B99/10000</f>
        <v>8.93</v>
      </c>
      <c r="D99" s="3">
        <v>1600</v>
      </c>
      <c r="E99" s="3">
        <f t="shared" si="5"/>
        <v>0.16</v>
      </c>
      <c r="F99" s="2">
        <f>B99+D99</f>
        <v>90900</v>
      </c>
      <c r="G99" s="3">
        <f t="shared" si="4"/>
        <v>9.09</v>
      </c>
    </row>
    <row r="100" spans="1:16" s="1" customFormat="1">
      <c r="A100" s="56" t="s">
        <v>103</v>
      </c>
      <c r="B100" s="57"/>
      <c r="C100" s="57"/>
      <c r="D100" s="57"/>
      <c r="E100" s="57"/>
      <c r="F100" s="57"/>
      <c r="G100" s="58"/>
    </row>
    <row r="101" spans="1:16" s="1" customFormat="1">
      <c r="A101" s="52" t="s">
        <v>104</v>
      </c>
      <c r="B101" s="53"/>
      <c r="C101" s="53"/>
      <c r="D101" s="53"/>
      <c r="E101" s="53"/>
      <c r="F101" s="53"/>
      <c r="G101" s="54"/>
      <c r="H101" s="27"/>
      <c r="I101" s="27"/>
      <c r="J101" s="27"/>
      <c r="K101" s="27"/>
      <c r="L101" s="27"/>
      <c r="M101" s="27"/>
      <c r="N101" s="27"/>
      <c r="O101" s="27"/>
      <c r="P101" s="28"/>
    </row>
    <row r="102" spans="1:16" s="1" customFormat="1">
      <c r="A102" s="5" t="s">
        <v>99</v>
      </c>
      <c r="B102" s="29">
        <f>[1]РБ!O211</f>
        <v>172900</v>
      </c>
      <c r="C102" s="43">
        <f>B102/10000</f>
        <v>17.29</v>
      </c>
      <c r="D102" s="29">
        <v>229300</v>
      </c>
      <c r="E102" s="43">
        <f>D102/10000</f>
        <v>22.93</v>
      </c>
      <c r="F102" s="2">
        <f>B102+D102</f>
        <v>402200</v>
      </c>
      <c r="G102" s="3">
        <f t="shared" ref="G102:G117" si="6">F102/10000</f>
        <v>40.22</v>
      </c>
      <c r="H102" s="30"/>
      <c r="I102" s="30"/>
      <c r="J102" s="30"/>
      <c r="K102" s="30"/>
      <c r="L102" s="30"/>
      <c r="M102" s="31"/>
      <c r="N102" s="30"/>
      <c r="O102" s="32"/>
      <c r="P102" s="33"/>
    </row>
    <row r="103" spans="1:16" s="1" customFormat="1">
      <c r="A103" s="34" t="s">
        <v>105</v>
      </c>
      <c r="B103" s="35"/>
      <c r="C103" s="35"/>
      <c r="D103" s="35"/>
      <c r="E103" s="35"/>
      <c r="F103" s="36"/>
      <c r="G103" s="3">
        <f t="shared" si="6"/>
        <v>0</v>
      </c>
      <c r="H103" s="37"/>
      <c r="I103" s="37"/>
      <c r="J103" s="37"/>
      <c r="K103" s="37"/>
      <c r="L103" s="37"/>
      <c r="M103" s="37"/>
      <c r="N103" s="37"/>
      <c r="O103" s="37"/>
      <c r="P103" s="36"/>
    </row>
    <row r="104" spans="1:16" s="1" customFormat="1">
      <c r="A104" s="5" t="s">
        <v>99</v>
      </c>
      <c r="B104" s="29">
        <f>[1]РБ!O213</f>
        <v>172900</v>
      </c>
      <c r="C104" s="43">
        <f>B104/10000</f>
        <v>17.29</v>
      </c>
      <c r="D104" s="29">
        <v>470500</v>
      </c>
      <c r="E104" s="43">
        <f>D104/10000</f>
        <v>47.05</v>
      </c>
      <c r="F104" s="2">
        <f>B104+D104</f>
        <v>643400</v>
      </c>
      <c r="G104" s="3">
        <f t="shared" si="6"/>
        <v>64.34</v>
      </c>
      <c r="H104" s="30"/>
      <c r="I104" s="30"/>
      <c r="J104" s="30"/>
      <c r="K104" s="30"/>
      <c r="L104" s="30"/>
      <c r="M104" s="31"/>
      <c r="N104" s="30"/>
      <c r="O104" s="32"/>
      <c r="P104" s="33"/>
    </row>
    <row r="105" spans="1:16" s="1" customFormat="1" ht="12.75" customHeight="1">
      <c r="A105" s="34" t="s">
        <v>106</v>
      </c>
      <c r="B105" s="35"/>
      <c r="C105" s="35"/>
      <c r="D105" s="35"/>
      <c r="E105" s="35"/>
      <c r="F105" s="36"/>
      <c r="G105" s="3">
        <f t="shared" si="6"/>
        <v>0</v>
      </c>
      <c r="H105" s="37"/>
      <c r="I105" s="37"/>
      <c r="J105" s="37"/>
      <c r="K105" s="37"/>
      <c r="L105" s="37"/>
      <c r="M105" s="37"/>
      <c r="N105" s="37"/>
      <c r="O105" s="37"/>
      <c r="P105" s="36"/>
    </row>
    <row r="106" spans="1:16" s="1" customFormat="1">
      <c r="A106" s="5" t="s">
        <v>99</v>
      </c>
      <c r="B106" s="29">
        <f>[1]РБ!O215</f>
        <v>345700</v>
      </c>
      <c r="C106" s="43">
        <f>B106/10000</f>
        <v>34.57</v>
      </c>
      <c r="D106" s="29">
        <v>470100</v>
      </c>
      <c r="E106" s="43">
        <f>D106/10000</f>
        <v>47.01</v>
      </c>
      <c r="F106" s="2">
        <f>B106+D106</f>
        <v>815800</v>
      </c>
      <c r="G106" s="3">
        <f t="shared" si="6"/>
        <v>81.58</v>
      </c>
      <c r="H106" s="30"/>
      <c r="I106" s="30"/>
      <c r="J106" s="30"/>
      <c r="K106" s="30"/>
      <c r="L106" s="30"/>
      <c r="M106" s="31"/>
      <c r="N106" s="30"/>
      <c r="O106" s="32"/>
      <c r="P106" s="33"/>
    </row>
    <row r="107" spans="1:16" s="1" customFormat="1">
      <c r="A107" s="49" t="s">
        <v>71</v>
      </c>
      <c r="B107" s="50"/>
      <c r="C107" s="50"/>
      <c r="D107" s="50"/>
      <c r="E107" s="50"/>
      <c r="F107" s="50"/>
      <c r="G107" s="51"/>
    </row>
    <row r="108" spans="1:16" s="1" customFormat="1">
      <c r="A108" s="49" t="s">
        <v>72</v>
      </c>
      <c r="B108" s="50"/>
      <c r="C108" s="50"/>
      <c r="D108" s="50"/>
      <c r="E108" s="50"/>
      <c r="F108" s="50"/>
      <c r="G108" s="51"/>
    </row>
    <row r="109" spans="1:16" s="1" customFormat="1" ht="25.5">
      <c r="A109" s="12" t="s">
        <v>73</v>
      </c>
      <c r="B109" s="2">
        <v>29000</v>
      </c>
      <c r="C109" s="42">
        <f>B109/10000</f>
        <v>2.9</v>
      </c>
      <c r="D109" s="3">
        <v>3700</v>
      </c>
      <c r="E109" s="3">
        <f>D109/10000</f>
        <v>0.37</v>
      </c>
      <c r="F109" s="2">
        <f>B109+D109</f>
        <v>32700</v>
      </c>
      <c r="G109" s="3">
        <f t="shared" si="6"/>
        <v>3.27</v>
      </c>
    </row>
    <row r="110" spans="1:16" s="1" customFormat="1" ht="25.5">
      <c r="A110" s="12" t="s">
        <v>74</v>
      </c>
      <c r="B110" s="2">
        <v>28000</v>
      </c>
      <c r="C110" s="42">
        <f>B110/10000</f>
        <v>2.8</v>
      </c>
      <c r="D110" s="3">
        <v>5300</v>
      </c>
      <c r="E110" s="3">
        <f t="shared" ref="E110:E111" si="7">D110/10000</f>
        <v>0.53</v>
      </c>
      <c r="F110" s="2">
        <f>B110+D110</f>
        <v>33300</v>
      </c>
      <c r="G110" s="3">
        <f t="shared" si="6"/>
        <v>3.33</v>
      </c>
    </row>
    <row r="111" spans="1:16" s="1" customFormat="1" ht="25.5">
      <c r="A111" s="12" t="s">
        <v>75</v>
      </c>
      <c r="B111" s="2">
        <v>35000</v>
      </c>
      <c r="C111" s="42">
        <f>B111/10000</f>
        <v>3.5</v>
      </c>
      <c r="D111" s="3">
        <v>2900</v>
      </c>
      <c r="E111" s="3">
        <f t="shared" si="7"/>
        <v>0.28999999999999998</v>
      </c>
      <c r="F111" s="2">
        <f>B111+D111</f>
        <v>37900</v>
      </c>
      <c r="G111" s="3">
        <f t="shared" si="6"/>
        <v>3.79</v>
      </c>
    </row>
    <row r="112" spans="1:16" s="1" customFormat="1">
      <c r="A112" s="49" t="s">
        <v>76</v>
      </c>
      <c r="B112" s="50"/>
      <c r="C112" s="50"/>
      <c r="D112" s="50"/>
      <c r="E112" s="50"/>
      <c r="F112" s="50"/>
      <c r="G112" s="51"/>
    </row>
    <row r="113" spans="1:7" s="1" customFormat="1" ht="13.5" customHeight="1">
      <c r="A113" s="12" t="s">
        <v>77</v>
      </c>
      <c r="B113" s="2">
        <f>[1]РБ!O168</f>
        <v>177700</v>
      </c>
      <c r="C113" s="42">
        <f>B113/10000</f>
        <v>17.77</v>
      </c>
      <c r="D113" s="3">
        <v>11700</v>
      </c>
      <c r="E113" s="3">
        <f>D113/10000</f>
        <v>1.17</v>
      </c>
      <c r="F113" s="2">
        <f>B113+D113</f>
        <v>189400</v>
      </c>
      <c r="G113" s="3">
        <f t="shared" si="6"/>
        <v>18.940000000000001</v>
      </c>
    </row>
    <row r="114" spans="1:7" s="1" customFormat="1" ht="13.5" customHeight="1">
      <c r="A114" s="12" t="s">
        <v>78</v>
      </c>
      <c r="B114" s="2">
        <f>[1]РБ!O169</f>
        <v>94200</v>
      </c>
      <c r="C114" s="42">
        <f>B114/10000</f>
        <v>9.42</v>
      </c>
      <c r="D114" s="3">
        <v>8100</v>
      </c>
      <c r="E114" s="3">
        <f t="shared" ref="E114:E115" si="8">D114/10000</f>
        <v>0.81</v>
      </c>
      <c r="F114" s="2">
        <f>B114+D114</f>
        <v>102300</v>
      </c>
      <c r="G114" s="3">
        <f t="shared" si="6"/>
        <v>10.23</v>
      </c>
    </row>
    <row r="115" spans="1:7" s="1" customFormat="1" ht="13.5" customHeight="1">
      <c r="A115" s="12" t="s">
        <v>79</v>
      </c>
      <c r="B115" s="2">
        <f>[1]РБ!O170</f>
        <v>287700</v>
      </c>
      <c r="C115" s="42">
        <f>B115/10000</f>
        <v>28.77</v>
      </c>
      <c r="D115" s="3">
        <v>15100</v>
      </c>
      <c r="E115" s="3">
        <f t="shared" si="8"/>
        <v>1.51</v>
      </c>
      <c r="F115" s="2">
        <f>B115+D115</f>
        <v>302800</v>
      </c>
      <c r="G115" s="3">
        <f t="shared" si="6"/>
        <v>30.28</v>
      </c>
    </row>
    <row r="116" spans="1:7" s="1" customFormat="1" ht="13.5" customHeight="1">
      <c r="A116" s="49" t="s">
        <v>80</v>
      </c>
      <c r="B116" s="50"/>
      <c r="C116" s="50"/>
      <c r="D116" s="50"/>
      <c r="E116" s="50"/>
      <c r="F116" s="50"/>
      <c r="G116" s="51"/>
    </row>
    <row r="117" spans="1:7" s="1" customFormat="1" ht="25.5">
      <c r="A117" s="12" t="s">
        <v>46</v>
      </c>
      <c r="B117" s="2">
        <f>[1]РБ!O173</f>
        <v>54900</v>
      </c>
      <c r="C117" s="42">
        <f>B117/10000</f>
        <v>5.49</v>
      </c>
      <c r="D117" s="3">
        <v>3200</v>
      </c>
      <c r="E117" s="3">
        <f>D117/10000</f>
        <v>0.32</v>
      </c>
      <c r="F117" s="2">
        <f>B117+D117</f>
        <v>58100</v>
      </c>
      <c r="G117" s="3">
        <f t="shared" si="6"/>
        <v>5.81</v>
      </c>
    </row>
    <row r="118" spans="1:7" s="1" customFormat="1">
      <c r="A118" s="7"/>
    </row>
    <row r="119" spans="1:7" s="1" customFormat="1">
      <c r="A119" s="7"/>
    </row>
    <row r="120" spans="1:7" s="1" customFormat="1">
      <c r="A120" s="8" t="s">
        <v>81</v>
      </c>
      <c r="B120" s="1" t="s">
        <v>82</v>
      </c>
    </row>
    <row r="121" spans="1:7" s="1" customFormat="1"/>
    <row r="122" spans="1:7" s="1" customFormat="1"/>
    <row r="123" spans="1:7" s="1" customFormat="1"/>
    <row r="124" spans="1:7" s="1" customFormat="1"/>
    <row r="125" spans="1:7" s="1" customFormat="1"/>
    <row r="126" spans="1:7" s="1" customFormat="1"/>
    <row r="127" spans="1:7" s="1" customFormat="1"/>
    <row r="128" spans="1:7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9" customFormat="1" ht="11.25"/>
    <row r="168" s="9" customFormat="1" ht="11.25"/>
    <row r="169" s="9" customFormat="1" ht="11.25"/>
    <row r="170" s="9" customFormat="1" ht="11.25"/>
    <row r="171" s="9" customFormat="1" ht="11.25"/>
    <row r="172" s="9" customFormat="1" ht="11.25"/>
    <row r="173" s="9" customFormat="1" ht="11.25"/>
    <row r="174" s="9" customFormat="1" ht="11.25"/>
    <row r="175" s="9" customFormat="1" ht="11.25"/>
    <row r="176" s="9" customFormat="1" ht="11.25"/>
    <row r="177" s="9" customFormat="1" ht="11.25"/>
    <row r="178" s="9" customFormat="1" ht="11.25"/>
    <row r="179" s="9" customFormat="1" ht="11.25"/>
    <row r="180" s="9" customFormat="1" ht="11.25"/>
    <row r="181" s="9" customFormat="1" ht="11.25"/>
    <row r="182" s="9" customFormat="1" ht="11.25"/>
    <row r="183" s="9" customFormat="1" ht="11.25"/>
    <row r="184" s="9" customFormat="1" ht="11.25"/>
    <row r="185" s="9" customFormat="1" ht="11.25"/>
    <row r="186" s="9" customFormat="1" ht="11.25"/>
    <row r="187" s="9" customFormat="1" ht="11.25"/>
    <row r="188" s="9" customFormat="1" ht="11.25"/>
    <row r="189" s="9" customFormat="1" ht="11.25"/>
    <row r="190" s="9" customFormat="1" ht="11.25"/>
    <row r="191" s="9" customFormat="1" ht="11.25"/>
    <row r="192" s="9" customFormat="1" ht="11.25"/>
    <row r="193" s="9" customFormat="1" ht="11.25"/>
    <row r="194" s="9" customFormat="1" ht="11.25"/>
    <row r="195" s="9" customFormat="1" ht="11.25"/>
    <row r="196" s="9" customFormat="1" ht="11.25"/>
    <row r="197" s="9" customFormat="1" ht="11.25"/>
    <row r="198" s="9" customFormat="1" ht="11.25"/>
    <row r="199" s="9" customFormat="1" ht="11.25"/>
    <row r="200" s="9" customFormat="1" ht="11.25"/>
    <row r="201" s="9" customFormat="1" ht="11.25"/>
    <row r="202" s="9" customFormat="1" ht="11.25"/>
    <row r="203" s="9" customFormat="1" ht="11.25"/>
    <row r="204" s="9" customFormat="1" ht="11.25"/>
    <row r="205" s="9" customFormat="1" ht="11.25"/>
    <row r="206" s="9" customFormat="1" ht="11.25"/>
    <row r="207" s="9" customFormat="1" ht="11.25"/>
    <row r="208" s="9" customFormat="1" ht="11.25"/>
    <row r="209" s="9" customFormat="1" ht="11.25"/>
    <row r="210" s="9" customFormat="1" ht="11.25"/>
    <row r="211" s="9" customFormat="1" ht="11.25"/>
    <row r="212" s="9" customFormat="1" ht="11.25"/>
    <row r="213" s="9" customFormat="1" ht="11.25"/>
    <row r="214" s="9" customFormat="1" ht="11.25"/>
    <row r="215" s="9" customFormat="1" ht="11.25"/>
    <row r="216" s="9" customFormat="1" ht="11.25"/>
    <row r="217" s="9" customFormat="1" ht="11.25"/>
    <row r="218" s="9" customFormat="1" ht="11.25"/>
    <row r="219" s="9" customFormat="1" ht="11.25"/>
    <row r="220" s="9" customFormat="1" ht="11.25"/>
    <row r="221" s="9" customFormat="1" ht="11.25"/>
    <row r="222" s="9" customFormat="1" ht="11.25"/>
    <row r="223" s="9" customFormat="1" ht="11.25"/>
    <row r="224" s="9" customFormat="1" ht="11.25"/>
    <row r="225" s="9" customFormat="1" ht="11.25"/>
    <row r="226" s="9" customFormat="1" ht="11.25"/>
    <row r="227" s="9" customFormat="1" ht="11.25"/>
    <row r="228" s="9" customFormat="1" ht="11.25"/>
    <row r="229" s="9" customFormat="1" ht="11.25"/>
    <row r="230" s="9" customFormat="1" ht="11.25"/>
    <row r="231" s="9" customFormat="1" ht="11.25"/>
    <row r="232" s="9" customFormat="1" ht="11.25"/>
    <row r="233" s="9" customFormat="1" ht="11.25"/>
    <row r="234" s="9" customFormat="1" ht="11.25"/>
    <row r="235" s="9" customFormat="1" ht="11.25"/>
    <row r="236" s="9" customFormat="1" ht="11.25"/>
    <row r="237" s="9" customFormat="1" ht="11.25"/>
    <row r="238" s="9" customFormat="1" ht="11.25"/>
    <row r="239" s="9" customFormat="1" ht="11.25"/>
    <row r="240" s="9" customFormat="1" ht="11.25"/>
    <row r="241" s="9" customFormat="1" ht="11.25"/>
    <row r="242" s="9" customFormat="1" ht="11.25"/>
    <row r="243" s="9" customFormat="1" ht="11.25"/>
    <row r="244" s="9" customFormat="1" ht="11.25"/>
    <row r="245" s="9" customFormat="1" ht="11.25"/>
    <row r="246" s="9" customFormat="1" ht="11.25"/>
    <row r="247" s="9" customFormat="1" ht="11.25"/>
    <row r="248" s="9" customFormat="1" ht="11.25"/>
    <row r="249" s="9" customFormat="1" ht="11.25"/>
    <row r="250" s="9" customFormat="1" ht="11.25"/>
    <row r="251" s="9" customFormat="1" ht="11.25"/>
    <row r="252" s="9" customFormat="1" ht="11.25"/>
    <row r="253" s="9" customFormat="1" ht="11.25"/>
    <row r="254" s="9" customFormat="1" ht="11.25"/>
    <row r="255" s="9" customFormat="1" ht="11.25"/>
    <row r="256" s="9" customFormat="1" ht="11.25"/>
    <row r="257" s="9" customFormat="1" ht="11.25"/>
    <row r="258" s="9" customFormat="1" ht="11.25"/>
    <row r="259" s="9" customFormat="1" ht="11.25"/>
    <row r="260" s="9" customFormat="1" ht="11.25"/>
    <row r="261" s="9" customFormat="1" ht="11.25"/>
    <row r="262" s="9" customFormat="1" ht="11.25"/>
    <row r="263" s="9" customFormat="1" ht="11.25"/>
    <row r="264" s="9" customFormat="1" ht="11.25"/>
    <row r="265" s="9" customFormat="1" ht="11.25"/>
    <row r="266" s="9" customFormat="1" ht="11.25"/>
    <row r="267" s="9" customFormat="1" ht="11.25"/>
    <row r="268" s="9" customFormat="1" ht="11.25"/>
    <row r="269" s="9" customFormat="1" ht="11.25"/>
    <row r="270" s="9" customFormat="1" ht="11.25"/>
    <row r="271" s="9" customFormat="1" ht="11.25"/>
    <row r="272" s="9" customFormat="1" ht="11.25"/>
    <row r="273" s="9" customFormat="1" ht="11.25"/>
    <row r="274" s="9" customFormat="1" ht="11.25"/>
    <row r="275" s="9" customFormat="1" ht="11.25"/>
    <row r="276" s="9" customFormat="1" ht="11.25"/>
    <row r="277" s="9" customFormat="1" ht="11.25"/>
    <row r="278" s="9" customFormat="1" ht="11.25"/>
    <row r="279" s="9" customFormat="1" ht="11.25"/>
    <row r="280" s="9" customFormat="1" ht="11.25"/>
    <row r="281" s="9" customFormat="1" ht="11.25"/>
    <row r="282" s="9" customFormat="1" ht="11.25"/>
    <row r="283" s="9" customFormat="1" ht="11.25"/>
    <row r="284" s="9" customFormat="1" ht="11.25"/>
    <row r="285" s="9" customFormat="1" ht="11.25"/>
    <row r="286" s="9" customFormat="1" ht="11.25"/>
    <row r="287" s="9" customFormat="1" ht="11.25"/>
    <row r="288" s="9" customFormat="1" ht="11.25"/>
    <row r="289" s="9" customFormat="1" ht="11.25"/>
    <row r="290" s="9" customFormat="1" ht="11.25"/>
    <row r="291" s="9" customFormat="1" ht="11.25"/>
    <row r="292" s="9" customFormat="1" ht="11.25"/>
    <row r="293" s="9" customFormat="1" ht="11.25"/>
    <row r="294" s="9" customFormat="1" ht="11.25"/>
    <row r="295" s="9" customFormat="1" ht="11.25"/>
    <row r="296" s="9" customFormat="1" ht="11.25"/>
    <row r="297" s="9" customFormat="1" ht="11.25"/>
    <row r="298" s="9" customFormat="1" ht="11.25"/>
    <row r="299" s="9" customFormat="1" ht="11.25"/>
    <row r="300" s="9" customFormat="1" ht="11.25"/>
    <row r="301" s="9" customFormat="1" ht="11.25"/>
    <row r="302" s="9" customFormat="1" ht="11.25"/>
    <row r="303" s="9" customFormat="1" ht="11.25"/>
    <row r="304" s="9" customFormat="1" ht="11.25"/>
    <row r="305" s="9" customFormat="1" ht="11.25"/>
    <row r="306" s="9" customFormat="1" ht="11.25"/>
    <row r="307" s="9" customFormat="1" ht="11.25"/>
    <row r="308" s="9" customFormat="1" ht="11.25"/>
    <row r="309" s="9" customFormat="1" ht="11.25"/>
    <row r="310" s="9" customFormat="1" ht="11.25"/>
    <row r="311" s="9" customFormat="1" ht="11.25"/>
    <row r="312" s="9" customFormat="1" ht="11.25"/>
    <row r="313" s="9" customFormat="1" ht="11.25"/>
    <row r="314" s="9" customFormat="1" ht="11.25"/>
    <row r="315" s="9" customFormat="1" ht="11.25"/>
    <row r="316" s="9" customFormat="1" ht="11.25"/>
    <row r="317" s="9" customFormat="1" ht="11.25"/>
    <row r="318" s="9" customFormat="1" ht="11.25"/>
    <row r="319" s="9" customFormat="1" ht="11.25"/>
    <row r="320" s="9" customFormat="1" ht="11.25"/>
    <row r="321" s="9" customFormat="1" ht="11.25"/>
    <row r="322" s="9" customFormat="1" ht="11.25"/>
    <row r="323" s="9" customFormat="1" ht="11.25"/>
    <row r="324" s="9" customFormat="1" ht="11.25"/>
    <row r="325" s="9" customFormat="1" ht="11.25"/>
    <row r="326" s="9" customFormat="1" ht="11.25"/>
    <row r="327" s="9" customFormat="1" ht="11.25"/>
    <row r="328" s="9" customFormat="1" ht="11.25"/>
    <row r="329" s="9" customFormat="1" ht="11.25"/>
    <row r="330" s="9" customFormat="1" ht="11.25"/>
    <row r="331" s="9" customFormat="1" ht="11.25"/>
    <row r="332" s="9" customFormat="1" ht="11.25"/>
    <row r="333" s="9" customFormat="1" ht="11.25"/>
    <row r="334" s="9" customFormat="1" ht="11.25"/>
    <row r="335" s="9" customFormat="1" ht="11.25"/>
    <row r="336" s="9" customFormat="1" ht="11.25"/>
    <row r="337" s="9" customFormat="1" ht="11.25"/>
    <row r="338" s="9" customFormat="1" ht="11.25"/>
    <row r="339" s="9" customFormat="1" ht="11.25"/>
    <row r="340" s="9" customFormat="1" ht="11.25"/>
    <row r="341" s="9" customFormat="1" ht="11.25"/>
    <row r="342" s="9" customFormat="1" ht="11.25"/>
    <row r="343" s="9" customFormat="1" ht="11.25"/>
    <row r="344" s="9" customFormat="1" ht="11.25"/>
    <row r="345" s="9" customFormat="1" ht="11.25"/>
    <row r="346" s="9" customFormat="1" ht="11.25"/>
    <row r="347" s="9" customFormat="1" ht="11.25"/>
    <row r="348" s="9" customFormat="1" ht="11.25"/>
    <row r="349" s="9" customFormat="1" ht="11.25"/>
    <row r="350" s="9" customFormat="1" ht="11.25"/>
    <row r="351" s="9" customFormat="1" ht="11.25"/>
    <row r="352" s="9" customFormat="1" ht="11.25"/>
    <row r="353" s="9" customFormat="1" ht="11.25"/>
    <row r="354" s="9" customFormat="1" ht="11.25"/>
    <row r="355" s="9" customFormat="1" ht="11.25"/>
    <row r="356" s="9" customFormat="1" ht="11.25"/>
    <row r="357" s="9" customFormat="1" ht="11.25"/>
    <row r="358" s="9" customFormat="1" ht="11.25"/>
    <row r="359" s="9" customFormat="1" ht="11.25"/>
    <row r="360" s="9" customFormat="1" ht="11.25"/>
    <row r="361" s="9" customFormat="1" ht="11.25"/>
    <row r="362" s="9" customFormat="1" ht="11.25"/>
    <row r="363" s="9" customFormat="1" ht="11.25"/>
    <row r="364" s="9" customFormat="1" ht="11.25"/>
    <row r="365" s="9" customFormat="1" ht="11.25"/>
    <row r="366" s="9" customFormat="1" ht="11.25"/>
    <row r="367" s="9" customFormat="1" ht="11.25"/>
    <row r="368" s="9" customFormat="1" ht="11.25"/>
    <row r="369" s="9" customFormat="1" ht="11.25"/>
  </sheetData>
  <mergeCells count="53">
    <mergeCell ref="A12:G12"/>
    <mergeCell ref="A5:G5"/>
    <mergeCell ref="A6:G6"/>
    <mergeCell ref="A7:G7"/>
    <mergeCell ref="A8:G8"/>
    <mergeCell ref="A9:G9"/>
    <mergeCell ref="B10:C10"/>
    <mergeCell ref="D10:E10"/>
    <mergeCell ref="F10:G10"/>
    <mergeCell ref="A11:G11"/>
    <mergeCell ref="A49:G49"/>
    <mergeCell ref="A13:G13"/>
    <mergeCell ref="A14:G14"/>
    <mergeCell ref="A16:G16"/>
    <mergeCell ref="A20:G20"/>
    <mergeCell ref="A27:G27"/>
    <mergeCell ref="A28:G28"/>
    <mergeCell ref="A31:F31"/>
    <mergeCell ref="A34:G34"/>
    <mergeCell ref="A44:G44"/>
    <mergeCell ref="A47:G47"/>
    <mergeCell ref="A48:G48"/>
    <mergeCell ref="A59:G59"/>
    <mergeCell ref="A60:G60"/>
    <mergeCell ref="A62:G62"/>
    <mergeCell ref="A64:G64"/>
    <mergeCell ref="A51:G51"/>
    <mergeCell ref="A53:G53"/>
    <mergeCell ref="A55:G55"/>
    <mergeCell ref="A57:G57"/>
    <mergeCell ref="A83:G83"/>
    <mergeCell ref="A66:G66"/>
    <mergeCell ref="A68:G68"/>
    <mergeCell ref="A70:G70"/>
    <mergeCell ref="A72:G72"/>
    <mergeCell ref="A74:G74"/>
    <mergeCell ref="A75:G75"/>
    <mergeCell ref="A77:G77"/>
    <mergeCell ref="A79:G79"/>
    <mergeCell ref="A81:G81"/>
    <mergeCell ref="A85:G85"/>
    <mergeCell ref="A87:G87"/>
    <mergeCell ref="A89:G89"/>
    <mergeCell ref="A91:G91"/>
    <mergeCell ref="A93:G93"/>
    <mergeCell ref="A112:G112"/>
    <mergeCell ref="A116:G116"/>
    <mergeCell ref="A95:G95"/>
    <mergeCell ref="A97:F97"/>
    <mergeCell ref="A100:G100"/>
    <mergeCell ref="A101:G101"/>
    <mergeCell ref="A107:G107"/>
    <mergeCell ref="A108:G108"/>
  </mergeCells>
  <pageMargins left="0.19685039370078741" right="0" top="0.31496062992125984" bottom="0.3149606299212598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0"/>
  <sheetViews>
    <sheetView topLeftCell="A7" workbookViewId="0">
      <selection activeCell="D10" sqref="D10"/>
    </sheetView>
  </sheetViews>
  <sheetFormatPr defaultRowHeight="12.75"/>
  <cols>
    <col min="1" max="1" width="6.140625" style="10" customWidth="1"/>
    <col min="2" max="2" width="37" style="10" customWidth="1"/>
    <col min="3" max="3" width="13.85546875" style="10" customWidth="1"/>
    <col min="4" max="4" width="13.140625" style="10" customWidth="1"/>
    <col min="5" max="5" width="17.42578125" style="10" customWidth="1"/>
    <col min="6" max="255" width="9.140625" style="10"/>
    <col min="256" max="256" width="7.140625" style="10" customWidth="1"/>
    <col min="257" max="257" width="39.28515625" style="10" customWidth="1"/>
    <col min="258" max="258" width="13.5703125" style="10" customWidth="1"/>
    <col min="259" max="259" width="17" style="10" customWidth="1"/>
    <col min="260" max="260" width="17.28515625" style="10" customWidth="1"/>
    <col min="261" max="261" width="5.85546875" style="10" customWidth="1"/>
    <col min="262" max="511" width="9.140625" style="10"/>
    <col min="512" max="512" width="7.140625" style="10" customWidth="1"/>
    <col min="513" max="513" width="39.28515625" style="10" customWidth="1"/>
    <col min="514" max="514" width="13.5703125" style="10" customWidth="1"/>
    <col min="515" max="515" width="17" style="10" customWidth="1"/>
    <col min="516" max="516" width="17.28515625" style="10" customWidth="1"/>
    <col min="517" max="517" width="5.85546875" style="10" customWidth="1"/>
    <col min="518" max="767" width="9.140625" style="10"/>
    <col min="768" max="768" width="7.140625" style="10" customWidth="1"/>
    <col min="769" max="769" width="39.28515625" style="10" customWidth="1"/>
    <col min="770" max="770" width="13.5703125" style="10" customWidth="1"/>
    <col min="771" max="771" width="17" style="10" customWidth="1"/>
    <col min="772" max="772" width="17.28515625" style="10" customWidth="1"/>
    <col min="773" max="773" width="5.85546875" style="10" customWidth="1"/>
    <col min="774" max="1023" width="9.140625" style="10"/>
    <col min="1024" max="1024" width="7.140625" style="10" customWidth="1"/>
    <col min="1025" max="1025" width="39.28515625" style="10" customWidth="1"/>
    <col min="1026" max="1026" width="13.5703125" style="10" customWidth="1"/>
    <col min="1027" max="1027" width="17" style="10" customWidth="1"/>
    <col min="1028" max="1028" width="17.28515625" style="10" customWidth="1"/>
    <col min="1029" max="1029" width="5.85546875" style="10" customWidth="1"/>
    <col min="1030" max="1279" width="9.140625" style="10"/>
    <col min="1280" max="1280" width="7.140625" style="10" customWidth="1"/>
    <col min="1281" max="1281" width="39.28515625" style="10" customWidth="1"/>
    <col min="1282" max="1282" width="13.5703125" style="10" customWidth="1"/>
    <col min="1283" max="1283" width="17" style="10" customWidth="1"/>
    <col min="1284" max="1284" width="17.28515625" style="10" customWidth="1"/>
    <col min="1285" max="1285" width="5.85546875" style="10" customWidth="1"/>
    <col min="1286" max="1535" width="9.140625" style="10"/>
    <col min="1536" max="1536" width="7.140625" style="10" customWidth="1"/>
    <col min="1537" max="1537" width="39.28515625" style="10" customWidth="1"/>
    <col min="1538" max="1538" width="13.5703125" style="10" customWidth="1"/>
    <col min="1539" max="1539" width="17" style="10" customWidth="1"/>
    <col min="1540" max="1540" width="17.28515625" style="10" customWidth="1"/>
    <col min="1541" max="1541" width="5.85546875" style="10" customWidth="1"/>
    <col min="1542" max="1791" width="9.140625" style="10"/>
    <col min="1792" max="1792" width="7.140625" style="10" customWidth="1"/>
    <col min="1793" max="1793" width="39.28515625" style="10" customWidth="1"/>
    <col min="1794" max="1794" width="13.5703125" style="10" customWidth="1"/>
    <col min="1795" max="1795" width="17" style="10" customWidth="1"/>
    <col min="1796" max="1796" width="17.28515625" style="10" customWidth="1"/>
    <col min="1797" max="1797" width="5.85546875" style="10" customWidth="1"/>
    <col min="1798" max="2047" width="9.140625" style="10"/>
    <col min="2048" max="2048" width="7.140625" style="10" customWidth="1"/>
    <col min="2049" max="2049" width="39.28515625" style="10" customWidth="1"/>
    <col min="2050" max="2050" width="13.5703125" style="10" customWidth="1"/>
    <col min="2051" max="2051" width="17" style="10" customWidth="1"/>
    <col min="2052" max="2052" width="17.28515625" style="10" customWidth="1"/>
    <col min="2053" max="2053" width="5.85546875" style="10" customWidth="1"/>
    <col min="2054" max="2303" width="9.140625" style="10"/>
    <col min="2304" max="2304" width="7.140625" style="10" customWidth="1"/>
    <col min="2305" max="2305" width="39.28515625" style="10" customWidth="1"/>
    <col min="2306" max="2306" width="13.5703125" style="10" customWidth="1"/>
    <col min="2307" max="2307" width="17" style="10" customWidth="1"/>
    <col min="2308" max="2308" width="17.28515625" style="10" customWidth="1"/>
    <col min="2309" max="2309" width="5.85546875" style="10" customWidth="1"/>
    <col min="2310" max="2559" width="9.140625" style="10"/>
    <col min="2560" max="2560" width="7.140625" style="10" customWidth="1"/>
    <col min="2561" max="2561" width="39.28515625" style="10" customWidth="1"/>
    <col min="2562" max="2562" width="13.5703125" style="10" customWidth="1"/>
    <col min="2563" max="2563" width="17" style="10" customWidth="1"/>
    <col min="2564" max="2564" width="17.28515625" style="10" customWidth="1"/>
    <col min="2565" max="2565" width="5.85546875" style="10" customWidth="1"/>
    <col min="2566" max="2815" width="9.140625" style="10"/>
    <col min="2816" max="2816" width="7.140625" style="10" customWidth="1"/>
    <col min="2817" max="2817" width="39.28515625" style="10" customWidth="1"/>
    <col min="2818" max="2818" width="13.5703125" style="10" customWidth="1"/>
    <col min="2819" max="2819" width="17" style="10" customWidth="1"/>
    <col min="2820" max="2820" width="17.28515625" style="10" customWidth="1"/>
    <col min="2821" max="2821" width="5.85546875" style="10" customWidth="1"/>
    <col min="2822" max="3071" width="9.140625" style="10"/>
    <col min="3072" max="3072" width="7.140625" style="10" customWidth="1"/>
    <col min="3073" max="3073" width="39.28515625" style="10" customWidth="1"/>
    <col min="3074" max="3074" width="13.5703125" style="10" customWidth="1"/>
    <col min="3075" max="3075" width="17" style="10" customWidth="1"/>
    <col min="3076" max="3076" width="17.28515625" style="10" customWidth="1"/>
    <col min="3077" max="3077" width="5.85546875" style="10" customWidth="1"/>
    <col min="3078" max="3327" width="9.140625" style="10"/>
    <col min="3328" max="3328" width="7.140625" style="10" customWidth="1"/>
    <col min="3329" max="3329" width="39.28515625" style="10" customWidth="1"/>
    <col min="3330" max="3330" width="13.5703125" style="10" customWidth="1"/>
    <col min="3331" max="3331" width="17" style="10" customWidth="1"/>
    <col min="3332" max="3332" width="17.28515625" style="10" customWidth="1"/>
    <col min="3333" max="3333" width="5.85546875" style="10" customWidth="1"/>
    <col min="3334" max="3583" width="9.140625" style="10"/>
    <col min="3584" max="3584" width="7.140625" style="10" customWidth="1"/>
    <col min="3585" max="3585" width="39.28515625" style="10" customWidth="1"/>
    <col min="3586" max="3586" width="13.5703125" style="10" customWidth="1"/>
    <col min="3587" max="3587" width="17" style="10" customWidth="1"/>
    <col min="3588" max="3588" width="17.28515625" style="10" customWidth="1"/>
    <col min="3589" max="3589" width="5.85546875" style="10" customWidth="1"/>
    <col min="3590" max="3839" width="9.140625" style="10"/>
    <col min="3840" max="3840" width="7.140625" style="10" customWidth="1"/>
    <col min="3841" max="3841" width="39.28515625" style="10" customWidth="1"/>
    <col min="3842" max="3842" width="13.5703125" style="10" customWidth="1"/>
    <col min="3843" max="3843" width="17" style="10" customWidth="1"/>
    <col min="3844" max="3844" width="17.28515625" style="10" customWidth="1"/>
    <col min="3845" max="3845" width="5.85546875" style="10" customWidth="1"/>
    <col min="3846" max="4095" width="9.140625" style="10"/>
    <col min="4096" max="4096" width="7.140625" style="10" customWidth="1"/>
    <col min="4097" max="4097" width="39.28515625" style="10" customWidth="1"/>
    <col min="4098" max="4098" width="13.5703125" style="10" customWidth="1"/>
    <col min="4099" max="4099" width="17" style="10" customWidth="1"/>
    <col min="4100" max="4100" width="17.28515625" style="10" customWidth="1"/>
    <col min="4101" max="4101" width="5.85546875" style="10" customWidth="1"/>
    <col min="4102" max="4351" width="9.140625" style="10"/>
    <col min="4352" max="4352" width="7.140625" style="10" customWidth="1"/>
    <col min="4353" max="4353" width="39.28515625" style="10" customWidth="1"/>
    <col min="4354" max="4354" width="13.5703125" style="10" customWidth="1"/>
    <col min="4355" max="4355" width="17" style="10" customWidth="1"/>
    <col min="4356" max="4356" width="17.28515625" style="10" customWidth="1"/>
    <col min="4357" max="4357" width="5.85546875" style="10" customWidth="1"/>
    <col min="4358" max="4607" width="9.140625" style="10"/>
    <col min="4608" max="4608" width="7.140625" style="10" customWidth="1"/>
    <col min="4609" max="4609" width="39.28515625" style="10" customWidth="1"/>
    <col min="4610" max="4610" width="13.5703125" style="10" customWidth="1"/>
    <col min="4611" max="4611" width="17" style="10" customWidth="1"/>
    <col min="4612" max="4612" width="17.28515625" style="10" customWidth="1"/>
    <col min="4613" max="4613" width="5.85546875" style="10" customWidth="1"/>
    <col min="4614" max="4863" width="9.140625" style="10"/>
    <col min="4864" max="4864" width="7.140625" style="10" customWidth="1"/>
    <col min="4865" max="4865" width="39.28515625" style="10" customWidth="1"/>
    <col min="4866" max="4866" width="13.5703125" style="10" customWidth="1"/>
    <col min="4867" max="4867" width="17" style="10" customWidth="1"/>
    <col min="4868" max="4868" width="17.28515625" style="10" customWidth="1"/>
    <col min="4869" max="4869" width="5.85546875" style="10" customWidth="1"/>
    <col min="4870" max="5119" width="9.140625" style="10"/>
    <col min="5120" max="5120" width="7.140625" style="10" customWidth="1"/>
    <col min="5121" max="5121" width="39.28515625" style="10" customWidth="1"/>
    <col min="5122" max="5122" width="13.5703125" style="10" customWidth="1"/>
    <col min="5123" max="5123" width="17" style="10" customWidth="1"/>
    <col min="5124" max="5124" width="17.28515625" style="10" customWidth="1"/>
    <col min="5125" max="5125" width="5.85546875" style="10" customWidth="1"/>
    <col min="5126" max="5375" width="9.140625" style="10"/>
    <col min="5376" max="5376" width="7.140625" style="10" customWidth="1"/>
    <col min="5377" max="5377" width="39.28515625" style="10" customWidth="1"/>
    <col min="5378" max="5378" width="13.5703125" style="10" customWidth="1"/>
    <col min="5379" max="5379" width="17" style="10" customWidth="1"/>
    <col min="5380" max="5380" width="17.28515625" style="10" customWidth="1"/>
    <col min="5381" max="5381" width="5.85546875" style="10" customWidth="1"/>
    <col min="5382" max="5631" width="9.140625" style="10"/>
    <col min="5632" max="5632" width="7.140625" style="10" customWidth="1"/>
    <col min="5633" max="5633" width="39.28515625" style="10" customWidth="1"/>
    <col min="5634" max="5634" width="13.5703125" style="10" customWidth="1"/>
    <col min="5635" max="5635" width="17" style="10" customWidth="1"/>
    <col min="5636" max="5636" width="17.28515625" style="10" customWidth="1"/>
    <col min="5637" max="5637" width="5.85546875" style="10" customWidth="1"/>
    <col min="5638" max="5887" width="9.140625" style="10"/>
    <col min="5888" max="5888" width="7.140625" style="10" customWidth="1"/>
    <col min="5889" max="5889" width="39.28515625" style="10" customWidth="1"/>
    <col min="5890" max="5890" width="13.5703125" style="10" customWidth="1"/>
    <col min="5891" max="5891" width="17" style="10" customWidth="1"/>
    <col min="5892" max="5892" width="17.28515625" style="10" customWidth="1"/>
    <col min="5893" max="5893" width="5.85546875" style="10" customWidth="1"/>
    <col min="5894" max="6143" width="9.140625" style="10"/>
    <col min="6144" max="6144" width="7.140625" style="10" customWidth="1"/>
    <col min="6145" max="6145" width="39.28515625" style="10" customWidth="1"/>
    <col min="6146" max="6146" width="13.5703125" style="10" customWidth="1"/>
    <col min="6147" max="6147" width="17" style="10" customWidth="1"/>
    <col min="6148" max="6148" width="17.28515625" style="10" customWidth="1"/>
    <col min="6149" max="6149" width="5.85546875" style="10" customWidth="1"/>
    <col min="6150" max="6399" width="9.140625" style="10"/>
    <col min="6400" max="6400" width="7.140625" style="10" customWidth="1"/>
    <col min="6401" max="6401" width="39.28515625" style="10" customWidth="1"/>
    <col min="6402" max="6402" width="13.5703125" style="10" customWidth="1"/>
    <col min="6403" max="6403" width="17" style="10" customWidth="1"/>
    <col min="6404" max="6404" width="17.28515625" style="10" customWidth="1"/>
    <col min="6405" max="6405" width="5.85546875" style="10" customWidth="1"/>
    <col min="6406" max="6655" width="9.140625" style="10"/>
    <col min="6656" max="6656" width="7.140625" style="10" customWidth="1"/>
    <col min="6657" max="6657" width="39.28515625" style="10" customWidth="1"/>
    <col min="6658" max="6658" width="13.5703125" style="10" customWidth="1"/>
    <col min="6659" max="6659" width="17" style="10" customWidth="1"/>
    <col min="6660" max="6660" width="17.28515625" style="10" customWidth="1"/>
    <col min="6661" max="6661" width="5.85546875" style="10" customWidth="1"/>
    <col min="6662" max="6911" width="9.140625" style="10"/>
    <col min="6912" max="6912" width="7.140625" style="10" customWidth="1"/>
    <col min="6913" max="6913" width="39.28515625" style="10" customWidth="1"/>
    <col min="6914" max="6914" width="13.5703125" style="10" customWidth="1"/>
    <col min="6915" max="6915" width="17" style="10" customWidth="1"/>
    <col min="6916" max="6916" width="17.28515625" style="10" customWidth="1"/>
    <col min="6917" max="6917" width="5.85546875" style="10" customWidth="1"/>
    <col min="6918" max="7167" width="9.140625" style="10"/>
    <col min="7168" max="7168" width="7.140625" style="10" customWidth="1"/>
    <col min="7169" max="7169" width="39.28515625" style="10" customWidth="1"/>
    <col min="7170" max="7170" width="13.5703125" style="10" customWidth="1"/>
    <col min="7171" max="7171" width="17" style="10" customWidth="1"/>
    <col min="7172" max="7172" width="17.28515625" style="10" customWidth="1"/>
    <col min="7173" max="7173" width="5.85546875" style="10" customWidth="1"/>
    <col min="7174" max="7423" width="9.140625" style="10"/>
    <col min="7424" max="7424" width="7.140625" style="10" customWidth="1"/>
    <col min="7425" max="7425" width="39.28515625" style="10" customWidth="1"/>
    <col min="7426" max="7426" width="13.5703125" style="10" customWidth="1"/>
    <col min="7427" max="7427" width="17" style="10" customWidth="1"/>
    <col min="7428" max="7428" width="17.28515625" style="10" customWidth="1"/>
    <col min="7429" max="7429" width="5.85546875" style="10" customWidth="1"/>
    <col min="7430" max="7679" width="9.140625" style="10"/>
    <col min="7680" max="7680" width="7.140625" style="10" customWidth="1"/>
    <col min="7681" max="7681" width="39.28515625" style="10" customWidth="1"/>
    <col min="7682" max="7682" width="13.5703125" style="10" customWidth="1"/>
    <col min="7683" max="7683" width="17" style="10" customWidth="1"/>
    <col min="7684" max="7684" width="17.28515625" style="10" customWidth="1"/>
    <col min="7685" max="7685" width="5.85546875" style="10" customWidth="1"/>
    <col min="7686" max="7935" width="9.140625" style="10"/>
    <col min="7936" max="7936" width="7.140625" style="10" customWidth="1"/>
    <col min="7937" max="7937" width="39.28515625" style="10" customWidth="1"/>
    <col min="7938" max="7938" width="13.5703125" style="10" customWidth="1"/>
    <col min="7939" max="7939" width="17" style="10" customWidth="1"/>
    <col min="7940" max="7940" width="17.28515625" style="10" customWidth="1"/>
    <col min="7941" max="7941" width="5.85546875" style="10" customWidth="1"/>
    <col min="7942" max="8191" width="9.140625" style="10"/>
    <col min="8192" max="8192" width="7.140625" style="10" customWidth="1"/>
    <col min="8193" max="8193" width="39.28515625" style="10" customWidth="1"/>
    <col min="8194" max="8194" width="13.5703125" style="10" customWidth="1"/>
    <col min="8195" max="8195" width="17" style="10" customWidth="1"/>
    <col min="8196" max="8196" width="17.28515625" style="10" customWidth="1"/>
    <col min="8197" max="8197" width="5.85546875" style="10" customWidth="1"/>
    <col min="8198" max="8447" width="9.140625" style="10"/>
    <col min="8448" max="8448" width="7.140625" style="10" customWidth="1"/>
    <col min="8449" max="8449" width="39.28515625" style="10" customWidth="1"/>
    <col min="8450" max="8450" width="13.5703125" style="10" customWidth="1"/>
    <col min="8451" max="8451" width="17" style="10" customWidth="1"/>
    <col min="8452" max="8452" width="17.28515625" style="10" customWidth="1"/>
    <col min="8453" max="8453" width="5.85546875" style="10" customWidth="1"/>
    <col min="8454" max="8703" width="9.140625" style="10"/>
    <col min="8704" max="8704" width="7.140625" style="10" customWidth="1"/>
    <col min="8705" max="8705" width="39.28515625" style="10" customWidth="1"/>
    <col min="8706" max="8706" width="13.5703125" style="10" customWidth="1"/>
    <col min="8707" max="8707" width="17" style="10" customWidth="1"/>
    <col min="8708" max="8708" width="17.28515625" style="10" customWidth="1"/>
    <col min="8709" max="8709" width="5.85546875" style="10" customWidth="1"/>
    <col min="8710" max="8959" width="9.140625" style="10"/>
    <col min="8960" max="8960" width="7.140625" style="10" customWidth="1"/>
    <col min="8961" max="8961" width="39.28515625" style="10" customWidth="1"/>
    <col min="8962" max="8962" width="13.5703125" style="10" customWidth="1"/>
    <col min="8963" max="8963" width="17" style="10" customWidth="1"/>
    <col min="8964" max="8964" width="17.28515625" style="10" customWidth="1"/>
    <col min="8965" max="8965" width="5.85546875" style="10" customWidth="1"/>
    <col min="8966" max="9215" width="9.140625" style="10"/>
    <col min="9216" max="9216" width="7.140625" style="10" customWidth="1"/>
    <col min="9217" max="9217" width="39.28515625" style="10" customWidth="1"/>
    <col min="9218" max="9218" width="13.5703125" style="10" customWidth="1"/>
    <col min="9219" max="9219" width="17" style="10" customWidth="1"/>
    <col min="9220" max="9220" width="17.28515625" style="10" customWidth="1"/>
    <col min="9221" max="9221" width="5.85546875" style="10" customWidth="1"/>
    <col min="9222" max="9471" width="9.140625" style="10"/>
    <col min="9472" max="9472" width="7.140625" style="10" customWidth="1"/>
    <col min="9473" max="9473" width="39.28515625" style="10" customWidth="1"/>
    <col min="9474" max="9474" width="13.5703125" style="10" customWidth="1"/>
    <col min="9475" max="9475" width="17" style="10" customWidth="1"/>
    <col min="9476" max="9476" width="17.28515625" style="10" customWidth="1"/>
    <col min="9477" max="9477" width="5.85546875" style="10" customWidth="1"/>
    <col min="9478" max="9727" width="9.140625" style="10"/>
    <col min="9728" max="9728" width="7.140625" style="10" customWidth="1"/>
    <col min="9729" max="9729" width="39.28515625" style="10" customWidth="1"/>
    <col min="9730" max="9730" width="13.5703125" style="10" customWidth="1"/>
    <col min="9731" max="9731" width="17" style="10" customWidth="1"/>
    <col min="9732" max="9732" width="17.28515625" style="10" customWidth="1"/>
    <col min="9733" max="9733" width="5.85546875" style="10" customWidth="1"/>
    <col min="9734" max="9983" width="9.140625" style="10"/>
    <col min="9984" max="9984" width="7.140625" style="10" customWidth="1"/>
    <col min="9985" max="9985" width="39.28515625" style="10" customWidth="1"/>
    <col min="9986" max="9986" width="13.5703125" style="10" customWidth="1"/>
    <col min="9987" max="9987" width="17" style="10" customWidth="1"/>
    <col min="9988" max="9988" width="17.28515625" style="10" customWidth="1"/>
    <col min="9989" max="9989" width="5.85546875" style="10" customWidth="1"/>
    <col min="9990" max="10239" width="9.140625" style="10"/>
    <col min="10240" max="10240" width="7.140625" style="10" customWidth="1"/>
    <col min="10241" max="10241" width="39.28515625" style="10" customWidth="1"/>
    <col min="10242" max="10242" width="13.5703125" style="10" customWidth="1"/>
    <col min="10243" max="10243" width="17" style="10" customWidth="1"/>
    <col min="10244" max="10244" width="17.28515625" style="10" customWidth="1"/>
    <col min="10245" max="10245" width="5.85546875" style="10" customWidth="1"/>
    <col min="10246" max="10495" width="9.140625" style="10"/>
    <col min="10496" max="10496" width="7.140625" style="10" customWidth="1"/>
    <col min="10497" max="10497" width="39.28515625" style="10" customWidth="1"/>
    <col min="10498" max="10498" width="13.5703125" style="10" customWidth="1"/>
    <col min="10499" max="10499" width="17" style="10" customWidth="1"/>
    <col min="10500" max="10500" width="17.28515625" style="10" customWidth="1"/>
    <col min="10501" max="10501" width="5.85546875" style="10" customWidth="1"/>
    <col min="10502" max="10751" width="9.140625" style="10"/>
    <col min="10752" max="10752" width="7.140625" style="10" customWidth="1"/>
    <col min="10753" max="10753" width="39.28515625" style="10" customWidth="1"/>
    <col min="10754" max="10754" width="13.5703125" style="10" customWidth="1"/>
    <col min="10755" max="10755" width="17" style="10" customWidth="1"/>
    <col min="10756" max="10756" width="17.28515625" style="10" customWidth="1"/>
    <col min="10757" max="10757" width="5.85546875" style="10" customWidth="1"/>
    <col min="10758" max="11007" width="9.140625" style="10"/>
    <col min="11008" max="11008" width="7.140625" style="10" customWidth="1"/>
    <col min="11009" max="11009" width="39.28515625" style="10" customWidth="1"/>
    <col min="11010" max="11010" width="13.5703125" style="10" customWidth="1"/>
    <col min="11011" max="11011" width="17" style="10" customWidth="1"/>
    <col min="11012" max="11012" width="17.28515625" style="10" customWidth="1"/>
    <col min="11013" max="11013" width="5.85546875" style="10" customWidth="1"/>
    <col min="11014" max="11263" width="9.140625" style="10"/>
    <col min="11264" max="11264" width="7.140625" style="10" customWidth="1"/>
    <col min="11265" max="11265" width="39.28515625" style="10" customWidth="1"/>
    <col min="11266" max="11266" width="13.5703125" style="10" customWidth="1"/>
    <col min="11267" max="11267" width="17" style="10" customWidth="1"/>
    <col min="11268" max="11268" width="17.28515625" style="10" customWidth="1"/>
    <col min="11269" max="11269" width="5.85546875" style="10" customWidth="1"/>
    <col min="11270" max="11519" width="9.140625" style="10"/>
    <col min="11520" max="11520" width="7.140625" style="10" customWidth="1"/>
    <col min="11521" max="11521" width="39.28515625" style="10" customWidth="1"/>
    <col min="11522" max="11522" width="13.5703125" style="10" customWidth="1"/>
    <col min="11523" max="11523" width="17" style="10" customWidth="1"/>
    <col min="11524" max="11524" width="17.28515625" style="10" customWidth="1"/>
    <col min="11525" max="11525" width="5.85546875" style="10" customWidth="1"/>
    <col min="11526" max="11775" width="9.140625" style="10"/>
    <col min="11776" max="11776" width="7.140625" style="10" customWidth="1"/>
    <col min="11777" max="11777" width="39.28515625" style="10" customWidth="1"/>
    <col min="11778" max="11778" width="13.5703125" style="10" customWidth="1"/>
    <col min="11779" max="11779" width="17" style="10" customWidth="1"/>
    <col min="11780" max="11780" width="17.28515625" style="10" customWidth="1"/>
    <col min="11781" max="11781" width="5.85546875" style="10" customWidth="1"/>
    <col min="11782" max="12031" width="9.140625" style="10"/>
    <col min="12032" max="12032" width="7.140625" style="10" customWidth="1"/>
    <col min="12033" max="12033" width="39.28515625" style="10" customWidth="1"/>
    <col min="12034" max="12034" width="13.5703125" style="10" customWidth="1"/>
    <col min="12035" max="12035" width="17" style="10" customWidth="1"/>
    <col min="12036" max="12036" width="17.28515625" style="10" customWidth="1"/>
    <col min="12037" max="12037" width="5.85546875" style="10" customWidth="1"/>
    <col min="12038" max="12287" width="9.140625" style="10"/>
    <col min="12288" max="12288" width="7.140625" style="10" customWidth="1"/>
    <col min="12289" max="12289" width="39.28515625" style="10" customWidth="1"/>
    <col min="12290" max="12290" width="13.5703125" style="10" customWidth="1"/>
    <col min="12291" max="12291" width="17" style="10" customWidth="1"/>
    <col min="12292" max="12292" width="17.28515625" style="10" customWidth="1"/>
    <col min="12293" max="12293" width="5.85546875" style="10" customWidth="1"/>
    <col min="12294" max="12543" width="9.140625" style="10"/>
    <col min="12544" max="12544" width="7.140625" style="10" customWidth="1"/>
    <col min="12545" max="12545" width="39.28515625" style="10" customWidth="1"/>
    <col min="12546" max="12546" width="13.5703125" style="10" customWidth="1"/>
    <col min="12547" max="12547" width="17" style="10" customWidth="1"/>
    <col min="12548" max="12548" width="17.28515625" style="10" customWidth="1"/>
    <col min="12549" max="12549" width="5.85546875" style="10" customWidth="1"/>
    <col min="12550" max="12799" width="9.140625" style="10"/>
    <col min="12800" max="12800" width="7.140625" style="10" customWidth="1"/>
    <col min="12801" max="12801" width="39.28515625" style="10" customWidth="1"/>
    <col min="12802" max="12802" width="13.5703125" style="10" customWidth="1"/>
    <col min="12803" max="12803" width="17" style="10" customWidth="1"/>
    <col min="12804" max="12804" width="17.28515625" style="10" customWidth="1"/>
    <col min="12805" max="12805" width="5.85546875" style="10" customWidth="1"/>
    <col min="12806" max="13055" width="9.140625" style="10"/>
    <col min="13056" max="13056" width="7.140625" style="10" customWidth="1"/>
    <col min="13057" max="13057" width="39.28515625" style="10" customWidth="1"/>
    <col min="13058" max="13058" width="13.5703125" style="10" customWidth="1"/>
    <col min="13059" max="13059" width="17" style="10" customWidth="1"/>
    <col min="13060" max="13060" width="17.28515625" style="10" customWidth="1"/>
    <col min="13061" max="13061" width="5.85546875" style="10" customWidth="1"/>
    <col min="13062" max="13311" width="9.140625" style="10"/>
    <col min="13312" max="13312" width="7.140625" style="10" customWidth="1"/>
    <col min="13313" max="13313" width="39.28515625" style="10" customWidth="1"/>
    <col min="13314" max="13314" width="13.5703125" style="10" customWidth="1"/>
    <col min="13315" max="13315" width="17" style="10" customWidth="1"/>
    <col min="13316" max="13316" width="17.28515625" style="10" customWidth="1"/>
    <col min="13317" max="13317" width="5.85546875" style="10" customWidth="1"/>
    <col min="13318" max="13567" width="9.140625" style="10"/>
    <col min="13568" max="13568" width="7.140625" style="10" customWidth="1"/>
    <col min="13569" max="13569" width="39.28515625" style="10" customWidth="1"/>
    <col min="13570" max="13570" width="13.5703125" style="10" customWidth="1"/>
    <col min="13571" max="13571" width="17" style="10" customWidth="1"/>
    <col min="13572" max="13572" width="17.28515625" style="10" customWidth="1"/>
    <col min="13573" max="13573" width="5.85546875" style="10" customWidth="1"/>
    <col min="13574" max="13823" width="9.140625" style="10"/>
    <col min="13824" max="13824" width="7.140625" style="10" customWidth="1"/>
    <col min="13825" max="13825" width="39.28515625" style="10" customWidth="1"/>
    <col min="13826" max="13826" width="13.5703125" style="10" customWidth="1"/>
    <col min="13827" max="13827" width="17" style="10" customWidth="1"/>
    <col min="13828" max="13828" width="17.28515625" style="10" customWidth="1"/>
    <col min="13829" max="13829" width="5.85546875" style="10" customWidth="1"/>
    <col min="13830" max="14079" width="9.140625" style="10"/>
    <col min="14080" max="14080" width="7.140625" style="10" customWidth="1"/>
    <col min="14081" max="14081" width="39.28515625" style="10" customWidth="1"/>
    <col min="14082" max="14082" width="13.5703125" style="10" customWidth="1"/>
    <col min="14083" max="14083" width="17" style="10" customWidth="1"/>
    <col min="14084" max="14084" width="17.28515625" style="10" customWidth="1"/>
    <col min="14085" max="14085" width="5.85546875" style="10" customWidth="1"/>
    <col min="14086" max="14335" width="9.140625" style="10"/>
    <col min="14336" max="14336" width="7.140625" style="10" customWidth="1"/>
    <col min="14337" max="14337" width="39.28515625" style="10" customWidth="1"/>
    <col min="14338" max="14338" width="13.5703125" style="10" customWidth="1"/>
    <col min="14339" max="14339" width="17" style="10" customWidth="1"/>
    <col min="14340" max="14340" width="17.28515625" style="10" customWidth="1"/>
    <col min="14341" max="14341" width="5.85546875" style="10" customWidth="1"/>
    <col min="14342" max="14591" width="9.140625" style="10"/>
    <col min="14592" max="14592" width="7.140625" style="10" customWidth="1"/>
    <col min="14593" max="14593" width="39.28515625" style="10" customWidth="1"/>
    <col min="14594" max="14594" width="13.5703125" style="10" customWidth="1"/>
    <col min="14595" max="14595" width="17" style="10" customWidth="1"/>
    <col min="14596" max="14596" width="17.28515625" style="10" customWidth="1"/>
    <col min="14597" max="14597" width="5.85546875" style="10" customWidth="1"/>
    <col min="14598" max="14847" width="9.140625" style="10"/>
    <col min="14848" max="14848" width="7.140625" style="10" customWidth="1"/>
    <col min="14849" max="14849" width="39.28515625" style="10" customWidth="1"/>
    <col min="14850" max="14850" width="13.5703125" style="10" customWidth="1"/>
    <col min="14851" max="14851" width="17" style="10" customWidth="1"/>
    <col min="14852" max="14852" width="17.28515625" style="10" customWidth="1"/>
    <col min="14853" max="14853" width="5.85546875" style="10" customWidth="1"/>
    <col min="14854" max="15103" width="9.140625" style="10"/>
    <col min="15104" max="15104" width="7.140625" style="10" customWidth="1"/>
    <col min="15105" max="15105" width="39.28515625" style="10" customWidth="1"/>
    <col min="15106" max="15106" width="13.5703125" style="10" customWidth="1"/>
    <col min="15107" max="15107" width="17" style="10" customWidth="1"/>
    <col min="15108" max="15108" width="17.28515625" style="10" customWidth="1"/>
    <col min="15109" max="15109" width="5.85546875" style="10" customWidth="1"/>
    <col min="15110" max="15359" width="9.140625" style="10"/>
    <col min="15360" max="15360" width="7.140625" style="10" customWidth="1"/>
    <col min="15361" max="15361" width="39.28515625" style="10" customWidth="1"/>
    <col min="15362" max="15362" width="13.5703125" style="10" customWidth="1"/>
    <col min="15363" max="15363" width="17" style="10" customWidth="1"/>
    <col min="15364" max="15364" width="17.28515625" style="10" customWidth="1"/>
    <col min="15365" max="15365" width="5.85546875" style="10" customWidth="1"/>
    <col min="15366" max="15615" width="9.140625" style="10"/>
    <col min="15616" max="15616" width="7.140625" style="10" customWidth="1"/>
    <col min="15617" max="15617" width="39.28515625" style="10" customWidth="1"/>
    <col min="15618" max="15618" width="13.5703125" style="10" customWidth="1"/>
    <col min="15619" max="15619" width="17" style="10" customWidth="1"/>
    <col min="15620" max="15620" width="17.28515625" style="10" customWidth="1"/>
    <col min="15621" max="15621" width="5.85546875" style="10" customWidth="1"/>
    <col min="15622" max="15871" width="9.140625" style="10"/>
    <col min="15872" max="15872" width="7.140625" style="10" customWidth="1"/>
    <col min="15873" max="15873" width="39.28515625" style="10" customWidth="1"/>
    <col min="15874" max="15874" width="13.5703125" style="10" customWidth="1"/>
    <col min="15875" max="15875" width="17" style="10" customWidth="1"/>
    <col min="15876" max="15876" width="17.28515625" style="10" customWidth="1"/>
    <col min="15877" max="15877" width="5.85546875" style="10" customWidth="1"/>
    <col min="15878" max="16127" width="9.140625" style="10"/>
    <col min="16128" max="16128" width="7.140625" style="10" customWidth="1"/>
    <col min="16129" max="16129" width="39.28515625" style="10" customWidth="1"/>
    <col min="16130" max="16130" width="13.5703125" style="10" customWidth="1"/>
    <col min="16131" max="16131" width="17" style="10" customWidth="1"/>
    <col min="16132" max="16132" width="17.28515625" style="10" customWidth="1"/>
    <col min="16133" max="16133" width="5.85546875" style="10" customWidth="1"/>
    <col min="16134" max="16384" width="9.140625" style="10"/>
  </cols>
  <sheetData>
    <row r="1" spans="1:5" s="13" customFormat="1" ht="15">
      <c r="D1" s="13" t="s">
        <v>83</v>
      </c>
      <c r="E1" s="14"/>
    </row>
    <row r="2" spans="1:5" s="13" customFormat="1" ht="15">
      <c r="D2" s="13" t="s">
        <v>1</v>
      </c>
    </row>
    <row r="3" spans="1:5" s="13" customFormat="1" ht="15">
      <c r="D3" s="13" t="s">
        <v>84</v>
      </c>
    </row>
    <row r="4" spans="1:5" s="13" customFormat="1" ht="18.75" customHeight="1">
      <c r="D4" s="13" t="s">
        <v>107</v>
      </c>
    </row>
    <row r="5" spans="1:5" s="13" customFormat="1" ht="15"/>
    <row r="6" spans="1:5" s="13" customFormat="1" ht="15.75">
      <c r="A6" s="76" t="s">
        <v>3</v>
      </c>
      <c r="B6" s="76"/>
      <c r="C6" s="76"/>
      <c r="D6" s="76"/>
      <c r="E6" s="76"/>
    </row>
    <row r="7" spans="1:5" s="13" customFormat="1" ht="15.75" customHeight="1">
      <c r="A7" s="75" t="s">
        <v>85</v>
      </c>
      <c r="B7" s="75"/>
      <c r="C7" s="75"/>
      <c r="D7" s="75"/>
      <c r="E7" s="75"/>
    </row>
    <row r="8" spans="1:5" s="13" customFormat="1" ht="84" customHeight="1">
      <c r="A8" s="75" t="s">
        <v>86</v>
      </c>
      <c r="B8" s="75"/>
      <c r="C8" s="75"/>
      <c r="D8" s="75"/>
      <c r="E8" s="75"/>
    </row>
    <row r="9" spans="1:5" s="13" customFormat="1" ht="15" customHeight="1">
      <c r="A9" s="78"/>
      <c r="B9" s="78"/>
      <c r="C9" s="78"/>
      <c r="D9" s="78"/>
      <c r="E9" s="15"/>
    </row>
    <row r="10" spans="1:5" s="11" customFormat="1" ht="58.5" customHeight="1">
      <c r="A10" s="48" t="s">
        <v>87</v>
      </c>
      <c r="B10" s="47" t="s">
        <v>8</v>
      </c>
      <c r="C10" s="46" t="s">
        <v>88</v>
      </c>
      <c r="D10" s="82" t="s">
        <v>89</v>
      </c>
      <c r="E10" s="47" t="s">
        <v>109</v>
      </c>
    </row>
    <row r="11" spans="1:5" s="13" customFormat="1" ht="15">
      <c r="A11" s="16">
        <v>1</v>
      </c>
      <c r="B11" s="16">
        <v>2</v>
      </c>
      <c r="C11" s="16">
        <v>4</v>
      </c>
      <c r="D11" s="16">
        <v>5</v>
      </c>
      <c r="E11" s="16">
        <v>7</v>
      </c>
    </row>
    <row r="12" spans="1:5" s="13" customFormat="1" ht="15">
      <c r="A12" s="17" t="s">
        <v>90</v>
      </c>
      <c r="B12" s="79" t="s">
        <v>91</v>
      </c>
      <c r="C12" s="80"/>
      <c r="D12" s="80"/>
      <c r="E12" s="81"/>
    </row>
    <row r="13" spans="1:5" s="13" customFormat="1" ht="15">
      <c r="A13" s="17" t="s">
        <v>92</v>
      </c>
      <c r="B13" s="79" t="s">
        <v>93</v>
      </c>
      <c r="C13" s="80"/>
      <c r="D13" s="80"/>
      <c r="E13" s="81"/>
    </row>
    <row r="14" spans="1:5" s="13" customFormat="1" ht="15">
      <c r="A14" s="17" t="s">
        <v>94</v>
      </c>
      <c r="B14" s="79" t="s">
        <v>95</v>
      </c>
      <c r="C14" s="80"/>
      <c r="D14" s="80"/>
      <c r="E14" s="81"/>
    </row>
    <row r="15" spans="1:5" s="13" customFormat="1" ht="30.75" customHeight="1">
      <c r="A15" s="17" t="s">
        <v>94</v>
      </c>
      <c r="B15" s="18" t="s">
        <v>95</v>
      </c>
      <c r="C15" s="38">
        <v>4.5999999999999996</v>
      </c>
      <c r="D15" s="19"/>
      <c r="E15" s="40">
        <f>SUM(C15:D15)</f>
        <v>4.5999999999999996</v>
      </c>
    </row>
    <row r="16" spans="1:5" s="13" customFormat="1" ht="15">
      <c r="A16" s="17" t="s">
        <v>96</v>
      </c>
      <c r="B16" s="77" t="s">
        <v>97</v>
      </c>
      <c r="C16" s="77"/>
      <c r="D16" s="77"/>
      <c r="E16" s="39"/>
    </row>
    <row r="17" spans="1:5" s="13" customFormat="1" ht="15">
      <c r="A17" s="17" t="s">
        <v>96</v>
      </c>
      <c r="B17" s="18" t="s">
        <v>97</v>
      </c>
      <c r="C17" s="38">
        <v>5.3</v>
      </c>
      <c r="D17" s="19"/>
      <c r="E17" s="41">
        <f>SUM(C17:D17)</f>
        <v>5.3</v>
      </c>
    </row>
    <row r="18" spans="1:5" s="13" customFormat="1" ht="13.5" customHeight="1">
      <c r="A18" s="20"/>
      <c r="B18" s="21"/>
      <c r="C18" s="22"/>
      <c r="D18" s="22"/>
    </row>
    <row r="19" spans="1:5" s="13" customFormat="1" ht="15">
      <c r="B19" s="23"/>
      <c r="C19" s="24"/>
      <c r="D19" s="25"/>
    </row>
    <row r="20" spans="1:5" s="13" customFormat="1" ht="15">
      <c r="B20" s="23"/>
      <c r="C20" s="24"/>
      <c r="D20" s="25"/>
    </row>
    <row r="21" spans="1:5" s="13" customFormat="1" ht="15">
      <c r="B21" s="26" t="s">
        <v>81</v>
      </c>
      <c r="C21" s="24"/>
      <c r="D21" s="24" t="s">
        <v>98</v>
      </c>
    </row>
    <row r="22" spans="1:5" s="13" customFormat="1" ht="15"/>
    <row r="23" spans="1:5" s="13" customFormat="1" ht="15"/>
    <row r="24" spans="1:5" s="13" customFormat="1" ht="15"/>
    <row r="25" spans="1:5" s="13" customFormat="1" ht="15"/>
    <row r="26" spans="1:5" s="13" customFormat="1" ht="15"/>
    <row r="27" spans="1:5" s="13" customFormat="1" ht="15"/>
    <row r="28" spans="1:5" s="13" customFormat="1" ht="15"/>
    <row r="29" spans="1:5" s="13" customFormat="1" ht="15"/>
    <row r="30" spans="1:5" s="13" customFormat="1" ht="15"/>
    <row r="31" spans="1:5" s="13" customFormat="1" ht="15"/>
    <row r="32" spans="1:5" s="9" customFormat="1" ht="11.25"/>
    <row r="33" s="9" customFormat="1" ht="11.25"/>
    <row r="34" s="9" customFormat="1" ht="11.25"/>
    <row r="35" s="9" customFormat="1" ht="11.25"/>
    <row r="36" s="9" customFormat="1" ht="11.25"/>
    <row r="37" s="9" customFormat="1" ht="11.25"/>
    <row r="38" s="9" customFormat="1" ht="11.25"/>
    <row r="39" s="9" customFormat="1" ht="11.25"/>
    <row r="40" s="9" customFormat="1" ht="11.25"/>
    <row r="41" s="9" customFormat="1" ht="11.25"/>
    <row r="42" s="9" customFormat="1" ht="11.25"/>
    <row r="43" s="9" customFormat="1" ht="11.25"/>
    <row r="44" s="9" customFormat="1" ht="11.25"/>
    <row r="45" s="9" customFormat="1" ht="11.25"/>
    <row r="46" s="9" customFormat="1" ht="11.25"/>
    <row r="47" s="9" customFormat="1" ht="11.25"/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  <row r="95" s="9" customFormat="1" ht="11.25"/>
    <row r="96" s="9" customFormat="1" ht="11.25"/>
    <row r="97" s="9" customFormat="1" ht="11.25"/>
    <row r="98" s="9" customFormat="1" ht="11.25"/>
    <row r="99" s="9" customFormat="1" ht="11.25"/>
    <row r="100" s="9" customFormat="1" ht="11.25"/>
    <row r="101" s="9" customFormat="1" ht="11.25"/>
    <row r="102" s="9" customFormat="1" ht="11.25"/>
    <row r="103" s="9" customFormat="1" ht="11.25"/>
    <row r="104" s="9" customFormat="1" ht="11.25"/>
    <row r="105" s="9" customFormat="1" ht="11.25"/>
    <row r="106" s="9" customFormat="1" ht="11.25"/>
    <row r="107" s="9" customFormat="1" ht="11.25"/>
    <row r="108" s="9" customFormat="1" ht="11.25"/>
    <row r="109" s="9" customFormat="1" ht="11.25"/>
    <row r="110" s="9" customFormat="1" ht="11.25"/>
    <row r="111" s="9" customFormat="1" ht="11.25"/>
    <row r="112" s="9" customFormat="1" ht="11.25"/>
    <row r="113" s="9" customFormat="1" ht="11.25"/>
    <row r="114" s="9" customFormat="1" ht="11.25"/>
    <row r="115" s="9" customFormat="1" ht="11.25"/>
    <row r="116" s="9" customFormat="1" ht="11.25"/>
    <row r="117" s="9" customFormat="1" ht="11.25"/>
    <row r="118" s="9" customFormat="1" ht="11.25"/>
    <row r="119" s="9" customFormat="1" ht="11.25"/>
    <row r="120" s="9" customFormat="1" ht="11.25"/>
    <row r="121" s="9" customFormat="1" ht="11.25"/>
    <row r="122" s="9" customFormat="1" ht="11.25"/>
    <row r="123" s="9" customFormat="1" ht="11.25"/>
    <row r="124" s="9" customFormat="1" ht="11.25"/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  <row r="144" s="9" customFormat="1" ht="11.25"/>
    <row r="145" s="9" customFormat="1" ht="11.25"/>
    <row r="146" s="9" customFormat="1" ht="11.25"/>
    <row r="147" s="9" customFormat="1" ht="11.25"/>
    <row r="148" s="9" customFormat="1" ht="11.25"/>
    <row r="149" s="9" customFormat="1" ht="11.25"/>
    <row r="150" s="9" customFormat="1" ht="11.25"/>
    <row r="151" s="9" customFormat="1" ht="11.25"/>
    <row r="152" s="9" customFormat="1" ht="11.25"/>
    <row r="153" s="9" customFormat="1" ht="11.25"/>
    <row r="154" s="9" customFormat="1" ht="11.25"/>
    <row r="155" s="9" customFormat="1" ht="11.25"/>
    <row r="156" s="9" customFormat="1" ht="11.25"/>
    <row r="157" s="9" customFormat="1" ht="11.25"/>
    <row r="158" s="9" customFormat="1" ht="11.25"/>
    <row r="159" s="9" customFormat="1" ht="11.25"/>
    <row r="160" s="9" customFormat="1" ht="11.25"/>
    <row r="161" s="9" customFormat="1" ht="11.25"/>
    <row r="162" s="9" customFormat="1" ht="11.25"/>
    <row r="163" s="9" customFormat="1" ht="11.25"/>
    <row r="164" s="9" customFormat="1" ht="11.25"/>
    <row r="165" s="9" customFormat="1" ht="11.25"/>
    <row r="166" s="9" customFormat="1" ht="11.25"/>
    <row r="167" s="9" customFormat="1" ht="11.25"/>
    <row r="168" s="9" customFormat="1" ht="11.25"/>
    <row r="169" s="9" customFormat="1" ht="11.25"/>
    <row r="170" s="9" customFormat="1" ht="11.25"/>
    <row r="171" s="9" customFormat="1" ht="11.25"/>
    <row r="172" s="9" customFormat="1" ht="11.25"/>
    <row r="173" s="9" customFormat="1" ht="11.25"/>
    <row r="174" s="9" customFormat="1" ht="11.25"/>
    <row r="175" s="9" customFormat="1" ht="11.25"/>
    <row r="176" s="9" customFormat="1" ht="11.25"/>
    <row r="177" s="9" customFormat="1" ht="11.25"/>
    <row r="178" s="9" customFormat="1" ht="11.25"/>
    <row r="179" s="9" customFormat="1" ht="11.25"/>
    <row r="180" s="9" customFormat="1" ht="11.25"/>
    <row r="181" s="9" customFormat="1" ht="11.25"/>
    <row r="182" s="9" customFormat="1" ht="11.25"/>
    <row r="183" s="9" customFormat="1" ht="11.25"/>
    <row r="184" s="9" customFormat="1" ht="11.25"/>
    <row r="185" s="9" customFormat="1" ht="11.25"/>
    <row r="186" s="9" customFormat="1" ht="11.25"/>
    <row r="187" s="9" customFormat="1" ht="11.25"/>
    <row r="188" s="9" customFormat="1" ht="11.25"/>
    <row r="189" s="9" customFormat="1" ht="11.25"/>
    <row r="190" s="9" customFormat="1" ht="11.25"/>
    <row r="191" s="9" customFormat="1" ht="11.25"/>
    <row r="192" s="9" customFormat="1" ht="11.25"/>
    <row r="193" s="9" customFormat="1" ht="11.25"/>
    <row r="194" s="9" customFormat="1" ht="11.25"/>
    <row r="195" s="9" customFormat="1" ht="11.25"/>
    <row r="196" s="9" customFormat="1" ht="11.25"/>
    <row r="197" s="9" customFormat="1" ht="11.25"/>
    <row r="198" s="9" customFormat="1" ht="11.25"/>
    <row r="199" s="9" customFormat="1" ht="11.25"/>
    <row r="200" s="9" customFormat="1" ht="11.25"/>
    <row r="201" s="9" customFormat="1" ht="11.25"/>
    <row r="202" s="9" customFormat="1" ht="11.25"/>
    <row r="203" s="9" customFormat="1" ht="11.25"/>
    <row r="204" s="9" customFormat="1" ht="11.25"/>
    <row r="205" s="9" customFormat="1" ht="11.25"/>
    <row r="206" s="9" customFormat="1" ht="11.25"/>
    <row r="207" s="9" customFormat="1" ht="11.25"/>
    <row r="208" s="9" customFormat="1" ht="11.25"/>
    <row r="209" s="9" customFormat="1" ht="11.25"/>
    <row r="210" s="9" customFormat="1" ht="11.25"/>
    <row r="211" s="9" customFormat="1" ht="11.25"/>
    <row r="212" s="9" customFormat="1" ht="11.25"/>
    <row r="213" s="9" customFormat="1" ht="11.25"/>
    <row r="214" s="9" customFormat="1" ht="11.25"/>
    <row r="215" s="9" customFormat="1" ht="11.25"/>
    <row r="216" s="9" customFormat="1" ht="11.25"/>
    <row r="217" s="9" customFormat="1" ht="11.25"/>
    <row r="218" s="9" customFormat="1" ht="11.25"/>
    <row r="219" s="9" customFormat="1" ht="11.25"/>
    <row r="220" s="9" customFormat="1" ht="11.25"/>
    <row r="221" s="9" customFormat="1" ht="11.25"/>
    <row r="222" s="9" customFormat="1" ht="11.25"/>
    <row r="223" s="9" customFormat="1" ht="11.25"/>
    <row r="224" s="9" customFormat="1" ht="11.25"/>
    <row r="225" s="9" customFormat="1" ht="11.25"/>
    <row r="226" s="9" customFormat="1" ht="11.25"/>
    <row r="227" s="9" customFormat="1" ht="11.25"/>
    <row r="228" s="9" customFormat="1" ht="11.25"/>
    <row r="229" s="9" customFormat="1" ht="11.25"/>
    <row r="230" s="9" customFormat="1" ht="11.25"/>
    <row r="231" s="9" customFormat="1" ht="11.25"/>
    <row r="232" s="9" customFormat="1" ht="11.25"/>
    <row r="233" s="9" customFormat="1" ht="11.25"/>
    <row r="234" s="9" customFormat="1" ht="11.25"/>
    <row r="235" s="9" customFormat="1" ht="11.25"/>
    <row r="236" s="9" customFormat="1" ht="11.25"/>
    <row r="237" s="9" customFormat="1" ht="11.25"/>
    <row r="238" s="9" customFormat="1" ht="11.25"/>
    <row r="239" s="9" customFormat="1" ht="11.25"/>
    <row r="240" s="9" customFormat="1" ht="11.25"/>
    <row r="241" s="9" customFormat="1" ht="11.25"/>
    <row r="242" s="9" customFormat="1" ht="11.25"/>
    <row r="243" s="9" customFormat="1" ht="11.25"/>
    <row r="244" s="9" customFormat="1" ht="11.25"/>
    <row r="245" s="9" customFormat="1" ht="11.25"/>
    <row r="246" s="9" customFormat="1" ht="11.25"/>
    <row r="247" s="9" customFormat="1" ht="11.25"/>
    <row r="248" s="9" customFormat="1" ht="11.25"/>
    <row r="249" s="9" customFormat="1" ht="11.25"/>
    <row r="250" s="9" customFormat="1" ht="11.25"/>
    <row r="251" s="9" customFormat="1" ht="11.25"/>
    <row r="252" s="9" customFormat="1" ht="11.25"/>
    <row r="253" s="9" customFormat="1" ht="11.25"/>
    <row r="254" s="9" customFormat="1" ht="11.25"/>
    <row r="255" s="9" customFormat="1" ht="11.25"/>
    <row r="256" s="9" customFormat="1" ht="11.25"/>
    <row r="257" s="9" customFormat="1" ht="11.25"/>
    <row r="258" s="9" customFormat="1" ht="11.25"/>
    <row r="259" s="9" customFormat="1" ht="11.25"/>
    <row r="260" s="9" customFormat="1" ht="11.25"/>
    <row r="261" s="9" customFormat="1" ht="11.25"/>
    <row r="262" s="9" customFormat="1" ht="11.25"/>
    <row r="263" s="9" customFormat="1" ht="11.25"/>
    <row r="264" s="9" customFormat="1" ht="11.25"/>
    <row r="265" s="9" customFormat="1" ht="11.25"/>
    <row r="266" s="9" customFormat="1" ht="11.25"/>
    <row r="267" s="9" customFormat="1" ht="11.25"/>
    <row r="268" s="9" customFormat="1" ht="11.25"/>
    <row r="269" s="9" customFormat="1" ht="11.25"/>
    <row r="270" s="9" customFormat="1" ht="11.25"/>
  </sheetData>
  <mergeCells count="8">
    <mergeCell ref="A8:E8"/>
    <mergeCell ref="A7:E7"/>
    <mergeCell ref="A6:E6"/>
    <mergeCell ref="B16:D16"/>
    <mergeCell ref="A9:D9"/>
    <mergeCell ref="B14:E14"/>
    <mergeCell ref="B13:E13"/>
    <mergeCell ref="B12:E12"/>
  </mergeCells>
  <pageMargins left="0.39370078740157483" right="0" top="0.51181102362204722" bottom="0.51181102362204722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прейскурант  касса</vt:lpstr>
      <vt:lpstr>Прейскурант РБ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2017-05-25T07:49:07Z</dcterms:modified>
</cp:coreProperties>
</file>